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3D1A710C-6663-3D7B-7F91-EC182F24A4BC}"/>
  <workbookPr codeName="ThisWorkbook" defaultThemeVersion="124226"/>
  <bookViews>
    <workbookView xWindow="64471" yWindow="60" windowWidth="20190" windowHeight="11055" activeTab="0"/>
  </bookViews>
  <sheets>
    <sheet name="1" sheetId="1" r:id="rId1"/>
  </sheets>
  <definedNames>
    <definedName name="g">'1'!$H$7</definedName>
    <definedName name="Grid">'1'!$AB$30</definedName>
    <definedName name="OMax">'1'!$H$6*PI()/180</definedName>
    <definedName name="p10Len">'1'!$AB$22</definedName>
    <definedName name="p10x">p10Len*SIN(OMax*SIN(SQRT(g/p10Len)*t))*{0;1}</definedName>
    <definedName name="p10y">-p10Len*COS(OMax*SIN(SQRT(g/p10Len)*t))*{0;1}</definedName>
    <definedName name="p10z">1*Spacing*{1;1}</definedName>
    <definedName name="p11Len">'1'!$AB$23</definedName>
    <definedName name="p11x">p11Len*SIN(OMax*SIN(SQRT(g/p11Len)*t))*{0;1}</definedName>
    <definedName name="p11y">-p11Len*COS(OMax*SIN(SQRT(g/p11Len)*t))*{0;1}</definedName>
    <definedName name="p11z">2*Spacing*{1;1}</definedName>
    <definedName name="p12Len">'1'!$AB$24</definedName>
    <definedName name="p12x">p12Len*SIN(OMax*SIN(SQRT(g/p12Len)*t))*{0;1}</definedName>
    <definedName name="p12y">-p12Len*COS(OMax*SIN(SQRT(g/p12Len)*t))*{0;1}</definedName>
    <definedName name="p12z">3*Spacing*{1;1}</definedName>
    <definedName name="p13Len">'1'!$AB$25</definedName>
    <definedName name="p13x">p13Len*SIN(OMax*SIN(SQRT(g/p13Len)*t))*{0;1}</definedName>
    <definedName name="p13y">-p13Len*COS(OMax*SIN(SQRT(g/p13Len)*t))*{0;1}</definedName>
    <definedName name="p13z">4*Spacing*{1;1}</definedName>
    <definedName name="p14Len">'1'!$AB$26</definedName>
    <definedName name="p14x">p14Len*SIN(OMax*SIN(SQRT(g/p14Len)*t))*{0;1}</definedName>
    <definedName name="p14y">-p14Len*COS(OMax*SIN(SQRT(g/p14Len)*t))*{0;1}</definedName>
    <definedName name="p14z">5*Spacing*{1;1}</definedName>
    <definedName name="p15Len">'1'!$AB$27</definedName>
    <definedName name="p15x">p15Len*SIN(OMax*SIN(SQRT(g/p15Len)*t))*{0;1}</definedName>
    <definedName name="p15y">-p15Len*COS(OMax*SIN(SQRT(g/p15Len)*t))*{0;1}</definedName>
    <definedName name="p15z">6*Spacing*{1;1}</definedName>
    <definedName name="p16Len">'1'!$AB$28</definedName>
    <definedName name="p16x">p16Len*SIN(OMax*SIN(SQRT(g/p16Len)*t))*{0;1}</definedName>
    <definedName name="p16y">-p16Len*COS(OMax*SIN(SQRT(g/p16Len)*t))*{0;1}</definedName>
    <definedName name="p16z">7*Spacing*{1;1}</definedName>
    <definedName name="p1Len">'1'!$AB$13</definedName>
    <definedName name="p1x">p1Len*SIN(OMax*SIN(SQRT(g/p1Len)*t))*{0;1}</definedName>
    <definedName name="p1y">-p1Len*COS(OMax*SIN(SQRT(g/p1Len)*t))*{0;1}</definedName>
    <definedName name="p1z">-8*Spacing*{1;1}</definedName>
    <definedName name="p2Len">'1'!$AB$14</definedName>
    <definedName name="p2x">p2Len*SIN(OMax*SIN(SQRT(g/p2Len)*t))*{0;1}</definedName>
    <definedName name="p2y">-p2Len*COS(OMax*SIN(SQRT(g/p2Len)*t))*{0;1}</definedName>
    <definedName name="p2z">-7*Spacing*{1;1}</definedName>
    <definedName name="p3Len">'1'!$AB$15</definedName>
    <definedName name="p3x">p3Len*SIN(OMax*SIN(SQRT(g/p3Len)*t))*{0;1}</definedName>
    <definedName name="p3y">-p3Len*COS(OMax*SIN(SQRT(g/p3Len)*t))*{0;1}</definedName>
    <definedName name="p3z">-6*Spacing*{1;1}</definedName>
    <definedName name="p4Len">'1'!$AB$16</definedName>
    <definedName name="p4x">p4Len*SIN(OMax*SIN(SQRT(g/p4Len)*t))*{0;1}</definedName>
    <definedName name="p4y">-p4Len*COS(OMax*SIN(SQRT(g/p4Len)*t))*{0;1}</definedName>
    <definedName name="p4z">-5*Spacing*{1;1}</definedName>
    <definedName name="p5Len">'1'!$AB$17</definedName>
    <definedName name="p5x">p5Len*SIN(OMax*SIN(SQRT(g/p5Len)*t))*{0;1}</definedName>
    <definedName name="p5y">-p5Len*COS(OMax*SIN(SQRT(g/p5Len)*t))*{0;1}</definedName>
    <definedName name="p5z">-4*Spacing*{1;1}</definedName>
    <definedName name="p6Len">'1'!$AB$18</definedName>
    <definedName name="p6x">p6Len*SIN(OMax*SIN(SQRT(g/p6Len)*t))*{0;1}</definedName>
    <definedName name="p6y">-p6Len*COS(OMax*SIN(SQRT(g/p6Len)*t))*{0;1}</definedName>
    <definedName name="p6z">-3*Spacing*{1;1}</definedName>
    <definedName name="p7Len">'1'!$AB$19</definedName>
    <definedName name="p7x">p7Len*SIN(OMax*SIN(SQRT(g/p7Len)*t))*{0;1}</definedName>
    <definedName name="p7y">-p7Len*COS(OMax*SIN(SQRT(g/p7Len)*t))*{0;1}</definedName>
    <definedName name="p7z">-2*Spacing*{1;1}</definedName>
    <definedName name="p8Len">'1'!$AB$20</definedName>
    <definedName name="p8x">p8Len*SIN(OMax*SIN(SQRT(g/p8Len)*t))*{0;1}</definedName>
    <definedName name="p8y">-p8Len*COS(OMax*SIN(SQRT(g/p8Len)*t))*{0;1}</definedName>
    <definedName name="p8z">-Spacing*{1;1}</definedName>
    <definedName name="p9Len">'1'!$AB$21</definedName>
    <definedName name="p9x">p9Len*SIN(OMax*SIN(SQRT(g/p9Len)*t))*{0;1}</definedName>
    <definedName name="p9y">-p9Len*COS(OMax*SIN(SQRT(g/p9Len)*t))*{0;1}</definedName>
    <definedName name="p9z">0*Spacing*{1;1}</definedName>
    <definedName name="pp10x">(p10x*RM_X1)+(p10y*RM_Y1)+(p10z*RM_Z1)</definedName>
    <definedName name="pp10y">(p10x*RM_X2)+(p10y*RM_Y2)+(p10z*RM_Z2)</definedName>
    <definedName name="pp11x">(p11x*RM_X1)+(p11y*RM_Y1)+(p11z*RM_Z1)</definedName>
    <definedName name="pp11y">(p11x*RM_X2)+(p11y*RM_Y2)+(p11z*RM_Z2)</definedName>
    <definedName name="pp12x">(p12x*RM_X1)+(p12y*RM_Y1)+(p12z*RM_Z1)</definedName>
    <definedName name="pp12y">(p12x*RM_X2)+(p12y*RM_Y2)+(p12z*RM_Z2)</definedName>
    <definedName name="pp13x">(p13x*RM_X1)+(p13y*RM_Y1)+(p13z*RM_Z1)</definedName>
    <definedName name="pp13y">(p13x*RM_X2)+(p13y*RM_Y2)+(p13z*RM_Z2)</definedName>
    <definedName name="pp14x">(p14x*RM_X1)+(p14y*RM_Y1)+(p14z*RM_Z1)</definedName>
    <definedName name="pp14y">(p14x*RM_X2)+(p14y*RM_Y2)+(p14z*RM_Z2)</definedName>
    <definedName name="pp15x">(p15x*RM_X1)+(p15y*RM_Y1)+(p15z*RM_Z1)</definedName>
    <definedName name="pp15y">(p15x*RM_X2)+(p15y*RM_Y2)+(p15z*RM_Z2)</definedName>
    <definedName name="pp16x">(p16x*RM_X1)+(p16y*RM_Y1)+(p16z*RM_Z1)</definedName>
    <definedName name="pp16y">(p16x*RM_X2)+(p16y*RM_Y2)+(p16z*RM_Z2)</definedName>
    <definedName name="pp1x">(p1x*RM_X1)+(p1y*RM_Y1)+(p1z*RM_Z1)</definedName>
    <definedName name="pp1y">(p1x*RM_X2)+(p1y*RM_Y2)+(p1z*RM_Z2)</definedName>
    <definedName name="pp2x">(p2x*RM_X1)+(p2y*RM_Y1)+(p2z*RM_Z1)</definedName>
    <definedName name="pp2y">(p2x*RM_X2)+(p2y*RM_Y2)+(p2z*RM_Z2)</definedName>
    <definedName name="pp3x">(p3x*RM_X1)+(p3y*RM_Y1)+(p3z*RM_Z1)</definedName>
    <definedName name="pp3y">(p3x*RM_X2)+(p3y*RM_Y2)+(p3z*RM_Z2)</definedName>
    <definedName name="pp4x">(p4x*RM_X1)+(p4y*RM_Y1)+(p4z*RM_Z1)</definedName>
    <definedName name="pp4y">(p4x*RM_X2)+(p4y*RM_Y2)+(p4z*RM_Z2)</definedName>
    <definedName name="pp5x">(p5x*RM_X1)+(p5y*RM_Y1)+(p5z*RM_Z1)</definedName>
    <definedName name="pp5y">(p5x*RM_X2)+(p5y*RM_Y2)+(p5z*RM_Z2)</definedName>
    <definedName name="pp6x">(p6x*RM_X1)+(p6y*RM_Y1)+(p6z*RM_Z1)</definedName>
    <definedName name="pp6y">(p6x*RM_X2)+(p6y*RM_Y2)+(p6z*RM_Z2)</definedName>
    <definedName name="pp7x">(p7x*RM_X1)+(p7y*RM_Y1)+(p7z*RM_Z1)</definedName>
    <definedName name="pp7y">(p7x*RM_X2)+(p7y*RM_Y2)+(p7z*RM_Z2)</definedName>
    <definedName name="pp8x">(p8x*RM_X1)+(p8y*RM_Y1)+(p8z*RM_Z1)</definedName>
    <definedName name="pp8y">(p8x*RM_X2)+(p8y*RM_Y2)+(p8z*RM_Z2)</definedName>
    <definedName name="pp9x">(p9x*RM_X1)+(p9y*RM_Y1)+(p9z*RM_Z1)</definedName>
    <definedName name="pp9y">(p9x*RM_X2)+(p9y*RM_Y2)+(p9z*RM_Z2)</definedName>
    <definedName name="QQ">'1'!$K$6</definedName>
    <definedName name="RM_X1">YCos*ZCos</definedName>
    <definedName name="RM_X2">ZCos*-YSin*-XSin+ZSin*XCos</definedName>
    <definedName name="RM_X3">ZCos*-YSin*XCos+ZSin*XSin</definedName>
    <definedName name="RM_Y1">-ZSin*YCos</definedName>
    <definedName name="RM_Y2">-ZSin*-YSin*-XSin+ZCos*XCos</definedName>
    <definedName name="RM_Y3">-ZSin*-YSin*XCos+ZCos*XSin</definedName>
    <definedName name="RM_Z1">YSin</definedName>
    <definedName name="RM_Z2">YCos*-XSin</definedName>
    <definedName name="RM_Z3">YCos*XCos</definedName>
    <definedName name="ShowAxis">'1'!$AB$11</definedName>
    <definedName name="ShowCage">'1'!$AB$10</definedName>
    <definedName name="Spacing">'1'!$H$8</definedName>
    <definedName name="Start">-p1Len*COS(OMax)</definedName>
    <definedName name="t">5.19999999999998</definedName>
    <definedName name="tinc">'1'!$H$5</definedName>
    <definedName name="XAngle">'1'!$N$11</definedName>
    <definedName name="XCos">COS(RADIANS(XAngle))</definedName>
    <definedName name="XSin">SIN(RADIANS(XAngle))</definedName>
    <definedName name="YAngle">'1'!$N$12</definedName>
    <definedName name="YCos">COS(RADIANS(YAngle))</definedName>
    <definedName name="YRot">'1'!$AB$6</definedName>
    <definedName name="YSin">SIN(RADIANS(YAngle))</definedName>
    <definedName name="ZAngle">'1'!$N$13</definedName>
    <definedName name="ZCos">COS(RADIANS(ZAngle))</definedName>
    <definedName name="ZSin">SIN(RADIANS(ZAngle))</definedName>
  </definedNames>
  <calcPr calcId="162913"/>
</workbook>
</file>

<file path=xl/comments1.xml><?xml version="1.0" encoding="utf-8"?>
<comments xmlns="http://schemas.openxmlformats.org/spreadsheetml/2006/main">
  <authors>
    <author>Ian Huitson</author>
  </authors>
  <commentList>
    <comment ref="H5" authorId="0">
      <text>
        <r>
          <rPr>
            <b/>
            <sz val="9"/>
            <rFont val="Tahoma"/>
            <family val="2"/>
          </rPr>
          <t>Smaller = Slower
Larger = Faster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<sst xmlns="http://schemas.openxmlformats.org/spreadsheetml/2006/main" count="39" uniqueCount="34">
  <si>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t>Pendulum</t>
  </si>
  <si>
    <t>Gravity</t>
  </si>
  <si>
    <t>Degrees</t>
  </si>
  <si>
    <t>Swing (Max)</t>
  </si>
  <si>
    <t>Length, cm</t>
  </si>
  <si>
    <t>Cycles/T</t>
  </si>
  <si>
    <t>Time Inc</t>
  </si>
  <si>
    <t xml:space="preserve">Inspiration: </t>
  </si>
  <si>
    <t>Smaller = Slower</t>
  </si>
  <si>
    <t xml:space="preserve">Bob Color </t>
  </si>
  <si>
    <t xml:space="preserve">Wire Color </t>
  </si>
  <si>
    <t>Newton Excel Bach</t>
  </si>
  <si>
    <t xml:space="preserve">Author: </t>
  </si>
  <si>
    <t>Ian Huitson</t>
  </si>
  <si>
    <t>Spacing</t>
  </si>
  <si>
    <t>cm</t>
  </si>
  <si>
    <t>Tinc</t>
  </si>
  <si>
    <t>max Swing</t>
  </si>
  <si>
    <t>Running</t>
  </si>
  <si>
    <t>X Angle</t>
  </si>
  <si>
    <t>Y Angle</t>
  </si>
  <si>
    <t>Z Angle</t>
  </si>
  <si>
    <t xml:space="preserve">3D Code: </t>
  </si>
  <si>
    <t>AJP Excel Information</t>
  </si>
  <si>
    <r>
      <t>cm/s</t>
    </r>
    <r>
      <rPr>
        <vertAlign val="superscript"/>
        <sz val="16"/>
        <color theme="1" tint="0.49998000264167786"/>
        <rFont val="Calibri"/>
        <family val="2"/>
        <scheme val="minor"/>
      </rPr>
      <t>2</t>
    </r>
    <r>
      <rPr>
        <sz val="16"/>
        <color theme="1" tint="0.49998000264167786"/>
        <rFont val="Calibri"/>
        <family val="2"/>
        <scheme val="minor"/>
      </rPr>
      <t xml:space="preserve"> </t>
    </r>
  </si>
  <si>
    <t>Axes</t>
  </si>
  <si>
    <t>X</t>
  </si>
  <si>
    <t>Y</t>
  </si>
  <si>
    <t>Z</t>
  </si>
  <si>
    <t>Cage</t>
  </si>
  <si>
    <t>Grid</t>
  </si>
  <si>
    <t>Show Cage</t>
  </si>
  <si>
    <t>Show Axis</t>
  </si>
  <si>
    <t>Animate Y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</si>
</sst>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u val="single"/>
      <sz val="8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u val="single"/>
      <sz val="10.4"/>
      <color theme="10"/>
      <name val="Calibri"/>
      <family val="2"/>
    </font>
    <font>
      <u val="single"/>
      <sz val="8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single"/>
      <sz val="22"/>
      <color theme="10"/>
      <name val="Calibri"/>
      <family val="2"/>
    </font>
    <font>
      <b/>
      <sz val="16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 tint="0.49998000264167786"/>
      <name val="Calibri"/>
      <family val="2"/>
      <scheme val="minor"/>
    </font>
    <font>
      <vertAlign val="superscript"/>
      <sz val="16"/>
      <color theme="1" tint="0.4999800026416778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6"/>
      <color theme="10"/>
      <name val="Calibri"/>
      <family val="2"/>
    </font>
    <font>
      <b/>
      <u val="single"/>
      <sz val="16"/>
      <color theme="10"/>
      <name val="Calibri"/>
      <family val="2"/>
    </font>
    <font>
      <b/>
      <sz val="24"/>
      <color rgb="FFFF0000"/>
      <name val="Calibri"/>
      <family val="2"/>
    </font>
    <font>
      <b/>
      <sz val="28"/>
      <color rgb="FFFF0000"/>
      <name val="Calibri"/>
      <family val="2"/>
    </font>
    <font>
      <b/>
      <sz val="36"/>
      <color rgb="FF0000FF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  <font>
      <sz val="8"/>
      <color theme="0"/>
      <name val="Calibri"/>
      <family val="2"/>
      <scheme val="minor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/>
    </border>
    <border>
      <left style="thin">
        <color theme="3" tint="0.3999499976634979"/>
      </left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rgb="FF0000FF"/>
      </left>
      <right/>
      <top style="double">
        <color rgb="FF0000FF"/>
      </top>
      <bottom/>
    </border>
    <border>
      <left/>
      <right/>
      <top style="double">
        <color rgb="FF0000FF"/>
      </top>
      <bottom/>
    </border>
    <border>
      <left/>
      <right style="double">
        <color rgb="FF0000FF"/>
      </right>
      <top style="double">
        <color rgb="FF0000FF"/>
      </top>
      <bottom/>
    </border>
    <border>
      <left style="double">
        <color rgb="FF0000FF"/>
      </left>
      <right/>
      <top/>
      <bottom/>
    </border>
    <border>
      <left/>
      <right style="double">
        <color rgb="FF0000FF"/>
      </right>
      <top/>
      <bottom/>
    </border>
    <border>
      <left style="double">
        <color rgb="FF0000FF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/>
      <bottom style="double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79">
    <xf numFmtId="0" fontId="0" fillId="0" borderId="0" xfId="0"/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 quotePrefix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quotePrefix="1">
      <alignment horizontal="center"/>
    </xf>
    <xf numFmtId="0" fontId="9" fillId="3" borderId="0" xfId="21" applyFont="1" applyFill="1" applyAlignment="1" applyProtection="1">
      <alignment/>
      <protection/>
    </xf>
    <xf numFmtId="0" fontId="0" fillId="3" borderId="0" xfId="0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4" fillId="3" borderId="0" xfId="0" applyFont="1" applyFill="1"/>
    <xf numFmtId="0" fontId="16" fillId="3" borderId="0" xfId="21" applyFont="1" applyFill="1" applyAlignment="1" applyProtection="1">
      <alignment/>
      <protection/>
    </xf>
    <xf numFmtId="0" fontId="15" fillId="3" borderId="0" xfId="0" applyFont="1" applyFill="1" applyAlignment="1">
      <alignment horizontal="right"/>
    </xf>
    <xf numFmtId="0" fontId="18" fillId="3" borderId="0" xfId="0" applyFont="1" applyFill="1" applyAlignment="1">
      <alignment horizontal="centerContinuous"/>
    </xf>
    <xf numFmtId="0" fontId="2" fillId="3" borderId="0" xfId="0" applyFont="1" applyFill="1"/>
    <xf numFmtId="0" fontId="2" fillId="0" borderId="0" xfId="0" applyFont="1"/>
    <xf numFmtId="0" fontId="17" fillId="4" borderId="1" xfId="20" applyFont="1" applyFill="1" applyBorder="1"/>
    <xf numFmtId="0" fontId="17" fillId="4" borderId="3" xfId="20" applyFont="1" applyFill="1" applyBorder="1"/>
    <xf numFmtId="3" fontId="17" fillId="4" borderId="2" xfId="20" applyNumberFormat="1" applyFont="1" applyFill="1" applyBorder="1"/>
    <xf numFmtId="0" fontId="17" fillId="4" borderId="4" xfId="20" applyFont="1" applyFill="1" applyBorder="1" applyAlignment="1">
      <alignment horizontal="center"/>
    </xf>
    <xf numFmtId="0" fontId="17" fillId="4" borderId="5" xfId="20" applyFont="1" applyFill="1" applyBorder="1" applyAlignment="1">
      <alignment horizontal="center"/>
    </xf>
    <xf numFmtId="0" fontId="17" fillId="4" borderId="6" xfId="2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 quotePrefix="1">
      <alignment horizontal="center"/>
    </xf>
    <xf numFmtId="0" fontId="0" fillId="0" borderId="0" xfId="0" applyFont="1"/>
    <xf numFmtId="0" fontId="13" fillId="3" borderId="7" xfId="0" applyFont="1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8" xfId="0" applyFill="1" applyBorder="1"/>
    <xf numFmtId="0" fontId="0" fillId="3" borderId="9" xfId="0" applyFill="1" applyBorder="1"/>
    <xf numFmtId="0" fontId="13" fillId="3" borderId="1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0" xfId="0" applyFill="1" applyBorder="1"/>
    <xf numFmtId="0" fontId="0" fillId="3" borderId="11" xfId="0" applyFill="1" applyBorder="1"/>
    <xf numFmtId="0" fontId="18" fillId="3" borderId="1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0" xfId="0" applyFont="1" applyFill="1" applyBorder="1"/>
    <xf numFmtId="0" fontId="18" fillId="3" borderId="0" xfId="0" applyFont="1" applyFill="1" applyBorder="1" applyAlignment="1">
      <alignment horizontal="centerContinuous"/>
    </xf>
    <xf numFmtId="0" fontId="2" fillId="3" borderId="11" xfId="0" applyFont="1" applyFill="1" applyBorder="1"/>
    <xf numFmtId="0" fontId="0" fillId="3" borderId="10" xfId="0" applyFill="1" applyBorder="1"/>
    <xf numFmtId="0" fontId="19" fillId="3" borderId="0" xfId="0" applyFont="1" applyFill="1" applyBorder="1" applyAlignment="1">
      <alignment horizontal="right"/>
    </xf>
    <xf numFmtId="0" fontId="20" fillId="3" borderId="0" xfId="0" applyFont="1" applyFill="1" applyBorder="1"/>
    <xf numFmtId="0" fontId="23" fillId="3" borderId="0" xfId="21" applyFont="1" applyFill="1" applyBorder="1" applyAlignment="1" applyProtection="1">
      <alignment/>
      <protection/>
    </xf>
    <xf numFmtId="0" fontId="22" fillId="3" borderId="0" xfId="0" applyFont="1" applyFill="1" applyBorder="1"/>
    <xf numFmtId="0" fontId="0" fillId="3" borderId="10" xfId="0" applyFont="1" applyFill="1" applyBorder="1"/>
    <xf numFmtId="0" fontId="0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0" fillId="3" borderId="11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4" fillId="3" borderId="0" xfId="21" applyFont="1" applyFill="1" applyBorder="1" applyAlignment="1" applyProtection="1">
      <alignment/>
      <protection/>
    </xf>
    <xf numFmtId="0" fontId="0" fillId="4" borderId="0" xfId="0" applyFill="1"/>
    <xf numFmtId="0" fontId="4" fillId="3" borderId="0" xfId="0" applyFont="1" applyFill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4" fillId="3" borderId="0" xfId="0" applyFont="1" applyFill="1" applyBorder="1"/>
    <xf numFmtId="0" fontId="0" fillId="5" borderId="18" xfId="0" applyFill="1" applyBorder="1"/>
    <xf numFmtId="0" fontId="0" fillId="5" borderId="25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14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25"/>
          <c:y val="0.03125"/>
          <c:w val="0.916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marker>
              <c:symbol val="circle"/>
              <c:size val="10"/>
              <c:spPr>
                <a:solidFill>
                  <a:srgbClr val="FF00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[0]!pp1x</c:f>
              <c:numCache>
                <c:formatCode>General</c:formatCode>
                <c:ptCount val="2"/>
                <c:pt idx="0">
                  <c:v>0</c:v>
                </c:pt>
                <c:pt idx="1">
                  <c:v>20.99794285908357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-56.20575055709746</c:v>
              </c:pt>
            </c:numLit>
          </c:yVal>
          <c:smooth val="0"/>
        </c:ser>
        <c:ser>
          <c:idx val="1"/>
          <c:order val="1"/>
          <c:tx>
            <c:v>2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504D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803F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[0]!pp2x</c:f>
              <c:numCache>
                <c:formatCode>General</c:formatCode>
                <c:ptCount val="2"/>
                <c:pt idx="0">
                  <c:v>0</c:v>
                </c:pt>
                <c:pt idx="1">
                  <c:v>-8.87879550446408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-52.197907244125965</c:v>
              </c:pt>
            </c:numLit>
          </c:yVal>
          <c:smooth val="0"/>
        </c:ser>
        <c:ser>
          <c:idx val="2"/>
          <c:order val="2"/>
          <c:tx>
            <c:v>3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9BBB59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007F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[0]!pp3x</c:f>
              <c:numCache>
                <c:formatCode>General</c:formatCode>
                <c:ptCount val="2"/>
                <c:pt idx="0">
                  <c:v>0</c:v>
                </c:pt>
                <c:pt idx="1">
                  <c:v>-19.582839851460133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-42.80233226113052</c:v>
              </c:pt>
            </c:numLit>
          </c:yVal>
          <c:smooth val="0"/>
        </c:ser>
        <c:ser>
          <c:idx val="3"/>
          <c:order val="3"/>
          <c:tx>
            <c:v>4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8064A2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7FBF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[0]!pp4x</c:f>
              <c:numCache>
                <c:formatCode>General</c:formatCode>
                <c:ptCount val="2"/>
                <c:pt idx="0">
                  <c:v>0</c:v>
                </c:pt>
                <c:pt idx="1">
                  <c:v>-0.5787766324543161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-42.11435768167498</c:v>
              </c:pt>
            </c:numLit>
          </c:yVal>
          <c:smooth val="0"/>
        </c:ser>
        <c:ser>
          <c:idx val="4"/>
          <c:order val="4"/>
          <c:tx>
            <c:v>5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BACC6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01FE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[0]!pp5x</c:f>
              <c:numCache>
                <c:formatCode>General</c:formatCode>
                <c:ptCount val="2"/>
                <c:pt idx="0">
                  <c:v>0</c:v>
                </c:pt>
                <c:pt idx="1">
                  <c:v>15.57039376617952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-34.564079712163604</c:v>
              </c:pt>
            </c:numLit>
          </c:yVal>
          <c:smooth val="0"/>
        </c:ser>
        <c:ser>
          <c:idx val="5"/>
          <c:order val="5"/>
          <c:tx>
            <c:v>6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79646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7C443F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[0]!pp6x</c:f>
              <c:numCache>
                <c:formatCode>General</c:formatCode>
                <c:ptCount val="2"/>
                <c:pt idx="0">
                  <c:v>0</c:v>
                </c:pt>
                <c:pt idx="1">
                  <c:v>6.595627605716224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-33.660913132017825</c:v>
              </c:pt>
            </c:numLit>
          </c:yVal>
          <c:smooth val="0"/>
        </c:ser>
        <c:ser>
          <c:idx val="6"/>
          <c:order val="6"/>
          <c:tx>
            <c:v>7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00817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[0]!pp7x</c:f>
              <c:numCache>
                <c:formatCode>General</c:formatCode>
                <c:ptCount val="2"/>
                <c:pt idx="0">
                  <c:v>0</c:v>
                </c:pt>
                <c:pt idx="1">
                  <c:v>-10.431313093652292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-29.388024910897308</c:v>
              </c:pt>
            </c:numLit>
          </c:yVal>
          <c:smooth val="0"/>
        </c:ser>
        <c:ser>
          <c:idx val="7"/>
          <c:order val="7"/>
          <c:tx>
            <c:v>8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504D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81BFB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[0]!pp8x</c:f>
              <c:numCache>
                <c:formatCode>General</c:formatCode>
                <c:ptCount val="2"/>
                <c:pt idx="0">
                  <c:v>0</c:v>
                </c:pt>
                <c:pt idx="1">
                  <c:v>-9.451255352748946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-26.859759243764483</c:v>
              </c:pt>
            </c:numLit>
          </c:yVal>
          <c:smooth val="0"/>
        </c:ser>
        <c:ser>
          <c:idx val="8"/>
          <c:order val="8"/>
          <c:tx>
            <c:v>9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9BBB59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F02FD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[0]!pp9x</c:f>
              <c:numCache>
                <c:formatCode>General</c:formatCode>
                <c:ptCount val="2"/>
                <c:pt idx="0">
                  <c:v>0</c:v>
                </c:pt>
                <c:pt idx="1">
                  <c:v>5.118910277138615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-25.595454263901846</c:v>
              </c:pt>
            </c:numLit>
          </c:yVal>
          <c:smooth val="0"/>
        </c:ser>
        <c:ser>
          <c:idx val="9"/>
          <c:order val="9"/>
          <c:tx>
            <c:v>10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8064A2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F80B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[0]!pp10x</c:f>
              <c:numCache>
                <c:formatCode>General</c:formatCode>
                <c:ptCount val="2"/>
                <c:pt idx="0">
                  <c:v>0</c:v>
                </c:pt>
                <c:pt idx="1">
                  <c:v>9.839966658624844</c:v>
                </c:pt>
              </c:numCache>
            </c:numRef>
          </c:xVal>
          <c:yVal>
            <c:numRef>
              <c:f>[0]!pp10y</c:f>
              <c:numCache>
                <c:formatCode>General</c:formatCode>
                <c:ptCount val="2"/>
                <c:pt idx="0">
                  <c:v>0</c:v>
                </c:pt>
                <c:pt idx="1">
                  <c:v>-21.90650545145703</c:v>
                </c:pt>
              </c:numCache>
            </c:numRef>
          </c:yVal>
          <c:smooth val="0"/>
        </c:ser>
        <c:ser>
          <c:idx val="10"/>
          <c:order val="10"/>
          <c:tx>
            <c:v>11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BACC6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E027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[0]!pp11x</c:f>
              <c:numCache>
                <c:formatCode>General</c:formatCode>
                <c:ptCount val="2"/>
                <c:pt idx="0">
                  <c:v>0</c:v>
                </c:pt>
                <c:pt idx="1">
                  <c:v>-0.4011797303916539</c:v>
                </c:pt>
              </c:numCache>
            </c:numRef>
          </c:xVal>
          <c:yVal>
            <c:numRef>
              <c:f>[0]!pp11y</c:f>
              <c:numCache>
                <c:formatCode>General</c:formatCode>
                <c:ptCount val="2"/>
                <c:pt idx="0">
                  <c:v>0</c:v>
                </c:pt>
                <c:pt idx="1">
                  <c:v>-22.164766414222274</c:v>
                </c:pt>
              </c:numCache>
            </c:numRef>
          </c:yVal>
          <c:smooth val="0"/>
        </c:ser>
        <c:ser>
          <c:idx val="11"/>
          <c:order val="11"/>
          <c:tx>
            <c:v>12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79646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F823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[0]!pp12x</c:f>
              <c:numCache>
                <c:formatCode>General</c:formatCode>
                <c:ptCount val="2"/>
                <c:pt idx="0">
                  <c:v>0</c:v>
                </c:pt>
                <c:pt idx="1">
                  <c:v>-8.554403616766685</c:v>
                </c:pt>
              </c:numCache>
            </c:numRef>
          </c:xVal>
          <c:yVal>
            <c:numRef>
              <c:f>[0]!pp12y</c:f>
              <c:numCache>
                <c:formatCode>General</c:formatCode>
                <c:ptCount val="2"/>
                <c:pt idx="0">
                  <c:v>0</c:v>
                </c:pt>
                <c:pt idx="1">
                  <c:v>-18.65944518935596</c:v>
                </c:pt>
              </c:numCache>
            </c:numRef>
          </c:yVal>
          <c:smooth val="0"/>
        </c:ser>
        <c:ser>
          <c:idx val="12"/>
          <c:order val="12"/>
          <c:tx>
            <c:v>13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948A54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[0]!pp13x</c:f>
              <c:numCache>
                <c:formatCode>General</c:formatCode>
                <c:ptCount val="2"/>
                <c:pt idx="0">
                  <c:v>0</c:v>
                </c:pt>
                <c:pt idx="1">
                  <c:v>-3.1206308366398057</c:v>
                </c:pt>
              </c:numCache>
            </c:numRef>
          </c:xVal>
          <c:yVal>
            <c:numRef>
              <c:f>[0]!pp13y</c:f>
              <c:numCache>
                <c:formatCode>General</c:formatCode>
                <c:ptCount val="2"/>
                <c:pt idx="0">
                  <c:v>0</c:v>
                </c:pt>
                <c:pt idx="1">
                  <c:v>-18.803972194864656</c:v>
                </c:pt>
              </c:numCache>
            </c:numRef>
          </c:yVal>
          <c:smooth val="0"/>
        </c:ser>
        <c:ser>
          <c:idx val="13"/>
          <c:order val="13"/>
          <c:tx>
            <c:v>14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504D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31859C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[0]!pp14x</c:f>
              <c:numCache>
                <c:formatCode>General</c:formatCode>
                <c:ptCount val="2"/>
                <c:pt idx="0">
                  <c:v>0</c:v>
                </c:pt>
                <c:pt idx="1">
                  <c:v>6.252060997662579</c:v>
                </c:pt>
              </c:numCache>
            </c:numRef>
          </c:xVal>
          <c:yVal>
            <c:numRef>
              <c:f>[0]!pp14y</c:f>
              <c:numCache>
                <c:formatCode>General</c:formatCode>
                <c:ptCount val="2"/>
                <c:pt idx="0">
                  <c:v>0</c:v>
                </c:pt>
                <c:pt idx="1">
                  <c:v>-16.609265772686364</c:v>
                </c:pt>
              </c:numCache>
            </c:numRef>
          </c:yVal>
          <c:smooth val="0"/>
        </c:ser>
        <c:ser>
          <c:idx val="14"/>
          <c:order val="14"/>
          <c:tx>
            <c:v>15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9BBB59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D99694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[0]!pp15x</c:f>
              <c:numCache>
                <c:formatCode>General</c:formatCode>
                <c:ptCount val="2"/>
                <c:pt idx="0">
                  <c:v>0</c:v>
                </c:pt>
                <c:pt idx="1">
                  <c:v>5.168872090381341</c:v>
                </c:pt>
              </c:numCache>
            </c:numRef>
          </c:xVal>
          <c:yVal>
            <c:numRef>
              <c:f>[0]!pp15y</c:f>
              <c:numCache>
                <c:formatCode>General</c:formatCode>
                <c:ptCount val="2"/>
                <c:pt idx="0">
                  <c:v>0</c:v>
                </c:pt>
                <c:pt idx="1">
                  <c:v>-15.737079506323072</c:v>
                </c:pt>
              </c:numCache>
            </c:numRef>
          </c:yVal>
          <c:smooth val="0"/>
        </c:ser>
        <c:ser>
          <c:idx val="15"/>
          <c:order val="15"/>
          <c:tx>
            <c:v>16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8064A2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A6A6A6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[0]!pp16x</c:f>
              <c:numCache>
                <c:formatCode>General</c:formatCode>
                <c:ptCount val="2"/>
                <c:pt idx="0">
                  <c:v>0</c:v>
                </c:pt>
                <c:pt idx="1">
                  <c:v>-3.4608501308812665</c:v>
                </c:pt>
              </c:numCache>
            </c:numRef>
          </c:xVal>
          <c:yVal>
            <c:numRef>
              <c:f>[0]!pp16y</c:f>
              <c:numCache>
                <c:formatCode>General</c:formatCode>
                <c:ptCount val="2"/>
                <c:pt idx="0">
                  <c:v>0</c:v>
                </c:pt>
                <c:pt idx="1">
                  <c:v>-15.104416631223604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 cmpd="sng">
              <a:solidFill>
                <a:srgbClr val="FF00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1!$AB$42:$AB$49</c:f>
              <c:numCache/>
            </c:numRef>
          </c:xVal>
          <c:yVal>
            <c:numRef>
              <c:f>1!$AC$42:$AC$49</c:f>
              <c:numCache/>
            </c:numRef>
          </c:yVal>
          <c:smooth val="0"/>
        </c:ser>
        <c:ser>
          <c:idx val="17"/>
          <c:order val="17"/>
          <c:tx>
            <c:v>Cage</c:v>
          </c:tx>
          <c:spPr>
            <a:ln w="41275" cap="rnd" cmpd="sng">
              <a:solidFill>
                <a:srgbClr val="0000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1!$AB$72:$AB$87</c:f>
              <c:numCache/>
            </c:numRef>
          </c:xVal>
          <c:yVal>
            <c:numRef>
              <c:f>1!$AC$72:$AC$87</c:f>
              <c:numCache/>
            </c:numRef>
          </c:yVal>
          <c:smooth val="0"/>
        </c:ser>
        <c:axId val="25416527"/>
        <c:axId val="27422152"/>
      </c:scatterChart>
      <c:valAx>
        <c:axId val="25416527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one"/>
        <c:crossAx val="27422152"/>
        <c:crosses val="autoZero"/>
        <c:crossBetween val="midCat"/>
        <c:dispUnits/>
      </c:valAx>
      <c:valAx>
        <c:axId val="27422152"/>
        <c:scaling>
          <c:orientation val="minMax"/>
          <c:max val="100"/>
          <c:min val="-100"/>
        </c:scaling>
        <c:axPos val="l"/>
        <c:delete val="1"/>
        <c:majorTickMark val="out"/>
        <c:minorTickMark val="none"/>
        <c:tickLblPos val="none"/>
        <c:crossAx val="2541652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trlProps/ctrlProp1.xml><?xml version="1.0" encoding="utf-8"?>
<formControlPr xmlns="http://schemas.microsoft.com/office/spreadsheetml/2009/9/main" objectType="Radio" checked="Checked" firstButton="1" fmlaLink="$AB$9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checked="Checked" fmlaLink="$AB$10" lockText="1" noThreeD="1"/>
</file>

<file path=xl/ctrlProps/ctrlProp12.xml><?xml version="1.0" encoding="utf-8"?>
<formControlPr xmlns="http://schemas.microsoft.com/office/spreadsheetml/2009/9/main" objectType="CheckBox" checked="Checked" fmlaLink="$AB$11" lockText="1" noThreeD="1"/>
</file>

<file path=xl/ctrlProps/ctrlProp13.xml><?xml version="1.0" encoding="utf-8"?>
<formControlPr xmlns="http://schemas.microsoft.com/office/spreadsheetml/2009/9/main" objectType="CheckBox" fmlaLink="YRot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fmlaLink="$AB$8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6</xdr:row>
      <xdr:rowOff>57150</xdr:rowOff>
    </xdr:from>
    <xdr:ext cx="1304925" cy="352425"/>
    <xdr:sp macro="[0]!Reset" textlink="">
      <xdr:nvSpPr>
        <xdr:cNvPr id="4" name="Rounded Rectangle 3"/>
        <xdr:cNvSpPr/>
      </xdr:nvSpPr>
      <xdr:spPr>
        <a:xfrm>
          <a:off x="123825" y="1495425"/>
          <a:ext cx="1304925" cy="352425"/>
        </a:xfrm>
        <a:prstGeom prst="roundRect">
          <a:avLst/>
        </a:prstGeom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lang="en-AU" sz="2400" b="1">
              <a:solidFill>
                <a:srgbClr val="FF0000"/>
              </a:solidFill>
            </a:rPr>
            <a:t>Reset</a:t>
          </a:r>
        </a:p>
      </xdr:txBody>
    </xdr:sp>
    <xdr:clientData/>
  </xdr:oneCellAnchor>
  <xdr:twoCellAnchor>
    <xdr:from>
      <xdr:col>12</xdr:col>
      <xdr:colOff>95250</xdr:colOff>
      <xdr:row>16</xdr:row>
      <xdr:rowOff>114300</xdr:rowOff>
    </xdr:from>
    <xdr:to>
      <xdr:col>16</xdr:col>
      <xdr:colOff>419100</xdr:colOff>
      <xdr:row>20</xdr:row>
      <xdr:rowOff>76200</xdr:rowOff>
    </xdr:to>
    <xdr:grpSp>
      <xdr:nvGrpSpPr>
        <xdr:cNvPr id="21" name="Group 20"/>
        <xdr:cNvGrpSpPr/>
      </xdr:nvGrpSpPr>
      <xdr:grpSpPr>
        <a:xfrm>
          <a:off x="6772275" y="4086225"/>
          <a:ext cx="2638425" cy="533400"/>
          <a:chOff x="6815838" y="3876877"/>
          <a:chExt cx="3580928" cy="827301"/>
        </a:xfrm>
      </xdr:grpSpPr>
      <xdr:pic macro="[0]!Earth">
        <xdr:nvPicPr>
          <xdr:cNvPr id="9" name="Picture 8" descr="Apply the Earths Gravit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61300" y="3886805"/>
            <a:ext cx="545196" cy="463495"/>
          </a:xfrm>
          <a:prstGeom prst="rect">
            <a:avLst/>
          </a:prstGeom>
          <a:ln>
            <a:noFill/>
          </a:ln>
        </xdr:spPr>
      </xdr:pic>
      <xdr:pic macro="[0]!Moon">
        <xdr:nvPicPr>
          <xdr:cNvPr id="10" name="Picture 9" descr="Apply the Moon's Gravit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15838" y="3876877"/>
            <a:ext cx="556834" cy="483144"/>
          </a:xfrm>
          <a:prstGeom prst="rect">
            <a:avLst/>
          </a:prstGeom>
          <a:ln>
            <a:noFill/>
          </a:ln>
        </xdr:spPr>
      </xdr:pic>
      <xdr:pic macro="[0]!Sun">
        <xdr:nvPicPr>
          <xdr:cNvPr id="11" name="Picture 10" descr="Apply the Suns Gravit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7596" y="3885357"/>
            <a:ext cx="536244" cy="466184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0</xdr:col>
      <xdr:colOff>114300</xdr:colOff>
      <xdr:row>4</xdr:row>
      <xdr:rowOff>19050</xdr:rowOff>
    </xdr:from>
    <xdr:ext cx="2438400" cy="485775"/>
    <xdr:sp macro="[0]!Start_Stop" textlink="">
      <xdr:nvSpPr>
        <xdr:cNvPr id="22" name="Rounded Rectangle 21"/>
        <xdr:cNvSpPr/>
      </xdr:nvSpPr>
      <xdr:spPr>
        <a:xfrm>
          <a:off x="114300" y="923925"/>
          <a:ext cx="2438400" cy="485775"/>
        </a:xfrm>
        <a:prstGeom prst="roundRect">
          <a:avLst/>
        </a:prstGeom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0" tIns="0" rIns="0" bIns="0" rtlCol="0" anchor="ctr">
          <a:spAutoFit/>
        </a:bodyPr>
        <a:lstStyle/>
        <a:p>
          <a:pPr algn="ctr"/>
          <a:r>
            <a:rPr lang="en-AU" sz="2800" b="1">
              <a:solidFill>
                <a:srgbClr val="FF0000"/>
              </a:solidFill>
            </a:rPr>
            <a:t>Start/Stop</a:t>
          </a:r>
        </a:p>
      </xdr:txBody>
    </xdr:sp>
    <xdr:clientData/>
  </xdr:oneCellAnchor>
  <xdr:oneCellAnchor>
    <xdr:from>
      <xdr:col>1</xdr:col>
      <xdr:colOff>285750</xdr:colOff>
      <xdr:row>1</xdr:row>
      <xdr:rowOff>38100</xdr:rowOff>
    </xdr:from>
    <xdr:ext cx="7848600" cy="561975"/>
    <xdr:sp macro="" textlink="">
      <xdr:nvSpPr>
        <xdr:cNvPr id="8" name="Rectangle 7"/>
        <xdr:cNvSpPr/>
      </xdr:nvSpPr>
      <xdr:spPr>
        <a:xfrm>
          <a:off x="876300" y="180975"/>
          <a:ext cx="7848600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lang="en-AU" sz="3600" b="1">
              <a:solidFill>
                <a:srgbClr val="0000FF"/>
              </a:solidFill>
            </a:rPr>
            <a:t>Dynamically Defined Dancing Pendulums</a:t>
          </a:r>
        </a:p>
      </xdr:txBody>
    </xdr:sp>
    <xdr:clientData/>
  </xdr:oneCellAnchor>
  <xdr:twoCellAnchor>
    <xdr:from>
      <xdr:col>0</xdr:col>
      <xdr:colOff>95250</xdr:colOff>
      <xdr:row>10</xdr:row>
      <xdr:rowOff>28575</xdr:rowOff>
    </xdr:from>
    <xdr:to>
      <xdr:col>11</xdr:col>
      <xdr:colOff>457200</xdr:colOff>
      <xdr:row>41</xdr:row>
      <xdr:rowOff>19050</xdr:rowOff>
    </xdr:to>
    <xdr:graphicFrame macro="">
      <xdr:nvGraphicFramePr>
        <xdr:cNvPr id="14" name="Chart1"/>
        <xdr:cNvGraphicFramePr/>
      </xdr:nvGraphicFramePr>
      <xdr:xfrm>
        <a:off x="95250" y="2466975"/>
        <a:ext cx="6505575" cy="5133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19050</xdr:colOff>
      <xdr:row>10</xdr:row>
      <xdr:rowOff>9525</xdr:rowOff>
    </xdr:from>
    <xdr:to>
      <xdr:col>18</xdr:col>
      <xdr:colOff>209550</xdr:colOff>
      <xdr:row>13</xdr:row>
      <xdr:rowOff>38100</xdr:rowOff>
    </xdr:to>
    <xdr:grpSp>
      <xdr:nvGrpSpPr>
        <xdr:cNvPr id="23" name="Group 22"/>
        <xdr:cNvGrpSpPr/>
      </xdr:nvGrpSpPr>
      <xdr:grpSpPr>
        <a:xfrm>
          <a:off x="9544050" y="2447925"/>
          <a:ext cx="723900" cy="1085850"/>
          <a:chOff x="9434794" y="2439600"/>
          <a:chExt cx="725580" cy="1072064"/>
        </a:xfrm>
      </xdr:grpSpPr>
      <xdr:sp macro="[0]!Sheet1.Top" textlink="">
        <xdr:nvSpPr>
          <xdr:cNvPr id="15" name="Rounded Rectangle 14"/>
          <xdr:cNvSpPr/>
        </xdr:nvSpPr>
        <xdr:spPr>
          <a:xfrm>
            <a:off x="9434794" y="2439600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600" b="1">
                <a:solidFill>
                  <a:srgbClr val="FF0000"/>
                </a:solidFill>
              </a:rPr>
              <a:t>Top</a:t>
            </a:r>
          </a:p>
        </xdr:txBody>
      </xdr:sp>
      <xdr:sp macro="[0]!Sheet1.Side" textlink="">
        <xdr:nvSpPr>
          <xdr:cNvPr id="16" name="Rounded Rectangle 15"/>
          <xdr:cNvSpPr/>
        </xdr:nvSpPr>
        <xdr:spPr>
          <a:xfrm>
            <a:off x="9434794" y="3010474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600" b="1">
                <a:solidFill>
                  <a:srgbClr val="FF0000"/>
                </a:solidFill>
              </a:rPr>
              <a:t>Side</a:t>
            </a:r>
          </a:p>
        </xdr:txBody>
      </xdr:sp>
      <xdr:sp macro="[0]!Sheet1.Front" textlink="">
        <xdr:nvSpPr>
          <xdr:cNvPr id="17" name="Rounded Rectangle 16"/>
          <xdr:cNvSpPr/>
        </xdr:nvSpPr>
        <xdr:spPr>
          <a:xfrm>
            <a:off x="9434794" y="2725037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600" b="1">
                <a:solidFill>
                  <a:srgbClr val="FF0000"/>
                </a:solidFill>
              </a:rPr>
              <a:t>Front</a:t>
            </a:r>
          </a:p>
        </xdr:txBody>
      </xdr:sp>
      <xdr:sp macro="[0]!Sheet1.Perspective" textlink="">
        <xdr:nvSpPr>
          <xdr:cNvPr id="19" name="Rounded Rectangle 18"/>
          <xdr:cNvSpPr/>
        </xdr:nvSpPr>
        <xdr:spPr>
          <a:xfrm>
            <a:off x="9446040" y="3290819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000" b="1">
                <a:solidFill>
                  <a:srgbClr val="FF0000"/>
                </a:solidFill>
              </a:rPr>
              <a:t>Perspective</a:t>
            </a:r>
            <a:endParaRPr lang="en-AU" sz="1600" b="1">
              <a:solidFill>
                <a:srgbClr val="FF0000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66675</xdr:colOff>
          <xdr:row>30</xdr:row>
          <xdr:rowOff>38100</xdr:rowOff>
        </xdr:from>
        <xdr:to>
          <xdr:col>14</xdr:col>
          <xdr:colOff>123825</xdr:colOff>
          <xdr:row>35</xdr:row>
          <xdr:rowOff>104775</xdr:rowOff>
        </xdr:to>
        <xdr:grpSp>
          <xdr:nvGrpSpPr>
            <xdr:cNvPr id="1057" name="Group 33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6709327" y="6034709"/>
              <a:ext cx="1299541" cy="770696"/>
              <a:chOff x="1242" y="667"/>
              <a:chExt cx="243" cy="91"/>
            </a:xfrm>
          </xdr:grpSpPr>
          <xdr:sp macro="" textlink="">
            <xdr:nvSpPr>
              <xdr:cNvPr id="1040" name="Option Button 16" hidden="1">
                <a:extLst xmlns:a="http://schemas.openxmlformats.org/drawingml/2006/main"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5" y="678"/>
                <a:ext cx="236" cy="2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Black</a:t>
                </a:r>
              </a:p>
            </xdr:txBody>
          </xdr:sp>
          <xdr:sp macro="" textlink="">
            <xdr:nvSpPr>
              <xdr:cNvPr id="1041" name="Option Button 17" hidden="1">
                <a:extLst xmlns:a="http://schemas.openxmlformats.org/drawingml/2006/main"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5" y="701"/>
                <a:ext cx="236" cy="2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Grey</a:t>
                </a:r>
              </a:p>
            </xdr:txBody>
          </xdr:sp>
          <xdr:sp macro="" textlink="">
            <xdr:nvSpPr>
              <xdr:cNvPr id="1042" name="Option Button 18" hidden="1">
                <a:extLst xmlns:a="http://schemas.openxmlformats.org/drawingml/2006/main"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5" y="727"/>
                <a:ext cx="236" cy="2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None</a:t>
                </a:r>
              </a:p>
            </xdr:txBody>
          </xdr:sp>
          <xdr:sp macro="" textlink="">
            <xdr:nvSpPr>
              <xdr:cNvPr id="1043" name="Group Box 19" hidden="1">
                <a:extLst xmlns:a="http://schemas.openxmlformats.org/drawingml/2006/main"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2" y="667"/>
                <a:ext cx="243" cy="9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xmlns:a="http://schemas.openxmlformats.org/drawingml/2006/main" vertOverflow="clip" wrap="none" lIns="27432" tIns="18288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Color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66675</xdr:colOff>
          <xdr:row>24</xdr:row>
          <xdr:rowOff>28575</xdr:rowOff>
        </xdr:from>
        <xdr:to>
          <xdr:col>14</xdr:col>
          <xdr:colOff>133350</xdr:colOff>
          <xdr:row>29</xdr:row>
          <xdr:rowOff>0</xdr:rowOff>
        </xdr:to>
        <xdr:grpSp>
          <xdr:nvGrpSpPr>
            <xdr:cNvPr id="1059" name="Group 35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6709327" y="5138945"/>
              <a:ext cx="1309066" cy="716859"/>
              <a:chOff x="841" y="458"/>
              <a:chExt cx="241" cy="101"/>
            </a:xfrm>
          </xdr:grpSpPr>
          <xdr:sp macro="" textlink="">
            <xdr:nvSpPr>
              <xdr:cNvPr id="1033" name="Group Box 9" hidden="1">
                <a:extLst xmlns:a="http://schemas.openxmlformats.org/drawingml/2006/main"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1" y="458"/>
                <a:ext cx="241" cy="10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xmlns:a="http://schemas.openxmlformats.org/drawingml/2006/main" vertOverflow="clip" wrap="none" lIns="27432" tIns="18288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Pendulum Color</a:t>
                </a:r>
              </a:p>
            </xdr:txBody>
          </xdr:sp>
          <xdr:sp macro="" textlink="">
            <xdr:nvSpPr>
              <xdr:cNvPr id="1050" name="Option Button 26" hidden="1">
                <a:extLst xmlns:a="http://schemas.openxmlformats.org/drawingml/2006/main"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465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Colored</a:t>
                </a:r>
              </a:p>
            </xdr:txBody>
          </xdr:sp>
          <xdr:sp macro="" textlink="">
            <xdr:nvSpPr>
              <xdr:cNvPr id="1051" name="Option Button 27" hidden="1">
                <a:extLst xmlns:a="http://schemas.openxmlformats.org/drawingml/2006/main"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487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Grey</a:t>
                </a:r>
              </a:p>
            </xdr:txBody>
          </xdr:sp>
          <xdr:sp macro="" textlink="">
            <xdr:nvSpPr>
              <xdr:cNvPr id="1052" name="Option Button 28" hidden="1">
                <a:extLst xmlns:a="http://schemas.openxmlformats.org/drawingml/2006/main"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510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Zebra</a:t>
                </a:r>
              </a:p>
            </xdr:txBody>
          </xdr:sp>
          <xdr:sp macro="" textlink="">
            <xdr:nvSpPr>
              <xdr:cNvPr id="1053" name="Option Button 29" hidden="1">
                <a:extLst xmlns:a="http://schemas.openxmlformats.org/drawingml/2006/main"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532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Blend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14</xdr:col>
          <xdr:colOff>28575</xdr:colOff>
          <xdr:row>10</xdr:row>
          <xdr:rowOff>9525</xdr:rowOff>
        </xdr:from>
        <xdr:to>
          <xdr:col>16</xdr:col>
          <xdr:colOff>428625</xdr:colOff>
          <xdr:row>12</xdr:row>
          <xdr:rowOff>342900</xdr:rowOff>
        </xdr:to>
        <xdr:grpSp>
          <xdr:nvGrpSpPr>
            <xdr:cNvPr id="1060" name="Group 36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7913618" y="2452895"/>
              <a:ext cx="1460224" cy="1045679"/>
              <a:chOff x="816" y="284"/>
              <a:chExt cx="154" cy="109"/>
            </a:xfrm>
          </xdr:grpSpPr>
          <xdr:sp macro="" textlink="">
            <xdr:nvSpPr>
              <xdr:cNvPr id="1054" name="ScrollBar4" hidden="1">
                <a:extLst xmlns:a="http://schemas.openxmlformats.org/drawingml/2006/main"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16" y="284"/>
                <a:ext cx="153" cy="3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ScrollBar2" hidden="1">
                <a:extLst xmlns:a="http://schemas.openxmlformats.org/drawingml/2006/main"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16" y="321"/>
                <a:ext cx="153" cy="3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ScrollBar3" hidden="1">
                <a:extLst xmlns:a="http://schemas.openxmlformats.org/drawingml/2006/main"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17" y="358"/>
                <a:ext cx="153" cy="3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14</xdr:col>
          <xdr:colOff>352419</xdr:colOff>
          <xdr:row>24</xdr:row>
          <xdr:rowOff>28575</xdr:rowOff>
        </xdr:from>
        <xdr:to>
          <xdr:col>17</xdr:col>
          <xdr:colOff>95243</xdr:colOff>
          <xdr:row>28</xdr:row>
          <xdr:rowOff>123825</xdr:rowOff>
        </xdr:to>
        <xdr:grpSp>
          <xdr:nvGrpSpPr>
            <xdr:cNvPr id="1066" name="Group 4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8237462" y="5138945"/>
              <a:ext cx="1333085" cy="699880"/>
              <a:chOff x="869" y="535"/>
              <a:chExt cx="141" cy="74"/>
            </a:xfrm>
          </xdr:grpSpPr>
          <xdr:grpSp>
            <xdr:nvGrpSpPr>
              <xdr:cNvPr id="1064" name="Group 40">
                <a:extLst xmlns:a="http://schemas.openxmlformats.org/drawingml/2006/main"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GrpSpPr>
                <a:grpSpLocks xmlns:a="http://schemas.openxmlformats.org/drawingml/2006/main"/>
              </xdr:cNvGrpSpPr>
            </xdr:nvGrpSpPr>
            <xdr:grpSpPr bwMode="auto">
              <a:xfrm xmlns:a="http://schemas.openxmlformats.org/drawingml/2006/main">
                <a:off x="889" y="552"/>
                <a:ext cx="87" cy="50"/>
                <a:chOff x="888" y="536"/>
                <a:chExt cx="87" cy="50"/>
              </a:xfrm>
            </xdr:grpSpPr>
            <xdr:sp macro="" textlink="">
              <xdr:nvSpPr>
                <xdr:cNvPr id="1062" name="Check Box 38" hidden="1">
                  <a:extLst xmlns:a="http://schemas.openxmlformats.org/drawingml/2006/main"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26040000}"/>
                    </a:ext>
                  </a:extLst>
                </xdr:cNvPr>
                <xdr:cNvSpPr/>
              </xdr:nvSpPr>
              <xdr:spPr bwMode="auto">
                <a:xfrm xmlns:a="http://schemas.openxmlformats.org/drawingml/2006/main">
                  <a:off x="888" y="536"/>
                  <a:ext cx="87" cy="21"/>
                </a:xfrm>
                <a:prstGeom xmlns:a="http://schemas.openxmlformats.org/drawingml/2006/main" prst="rect">
                  <a:avLst/>
                </a:prstGeom>
                <a:noFill xmlns:a="http://schemas.openxmlformats.org/drawingml/2006/main"/>
                <a:ln xmlns:a="http://schemas.openxmlformats.org/drawingml/2006/main">
                  <a:noFill/>
                </a:ln>
                <a:extLst xmlns:a="http://schemas.openxmlformats.org/drawingml/2006/main"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xmlns:a="http://schemas.openxmlformats.org/drawingml/2006/main" vertOverflow="clip" wrap="square" lIns="27432" tIns="18288" rIns="0" bIns="18288" anchor="ctr" upright="1"/>
                <a:lstStyle xmlns:a="http://schemas.openxmlformats.org/drawingml/2006/main"/>
                <a:p xmlns:a="http://schemas.openxmlformats.org/drawingml/2006/main">
                  <a:pPr algn="l" rtl="0">
                    <a:defRPr sz="1000"/>
                  </a:pPr>
                  <a:r>
                    <a:rPr lang="en-AU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Show Frame</a:t>
                  </a:r>
                </a:p>
              </xdr:txBody>
            </xdr:sp>
            <xdr:sp macro="" textlink="">
              <xdr:nvSpPr>
                <xdr:cNvPr id="1063" name="Check Box 39" hidden="1">
                  <a:extLst xmlns:a="http://schemas.openxmlformats.org/drawingml/2006/main"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27040000}"/>
                    </a:ext>
                  </a:extLst>
                </xdr:cNvPr>
                <xdr:cNvSpPr/>
              </xdr:nvSpPr>
              <xdr:spPr bwMode="auto">
                <a:xfrm xmlns:a="http://schemas.openxmlformats.org/drawingml/2006/main">
                  <a:off x="888" y="565"/>
                  <a:ext cx="87" cy="21"/>
                </a:xfrm>
                <a:prstGeom xmlns:a="http://schemas.openxmlformats.org/drawingml/2006/main" prst="rect">
                  <a:avLst/>
                </a:prstGeom>
                <a:noFill xmlns:a="http://schemas.openxmlformats.org/drawingml/2006/main"/>
                <a:ln xmlns:a="http://schemas.openxmlformats.org/drawingml/2006/main">
                  <a:noFill/>
                </a:ln>
                <a:extLst xmlns:a="http://schemas.openxmlformats.org/drawingml/2006/main"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xmlns:a="http://schemas.openxmlformats.org/drawingml/2006/main" vertOverflow="clip" wrap="square" lIns="27432" tIns="18288" rIns="0" bIns="18288" anchor="ctr" upright="1"/>
                <a:lstStyle xmlns:a="http://schemas.openxmlformats.org/drawingml/2006/main"/>
                <a:p xmlns:a="http://schemas.openxmlformats.org/drawingml/2006/main">
                  <a:pPr algn="l" rtl="0">
                    <a:defRPr sz="1000"/>
                  </a:pPr>
                  <a:r>
                    <a:rPr lang="en-AU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Show  Axis</a:t>
                  </a:r>
                </a:p>
              </xdr:txBody>
            </xdr:sp>
          </xdr:grpSp>
          <xdr:sp macro="" textlink="">
            <xdr:nvSpPr>
              <xdr:cNvPr id="1065" name="Group Box 41" hidden="1">
                <a:extLst xmlns:a="http://schemas.openxmlformats.org/drawingml/2006/main"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69" y="535"/>
                <a:ext cx="141" cy="7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xmlns:a="http://schemas.openxmlformats.org/drawingml/2006/main" vertOverflow="clip" wrap="none" lIns="27432" tIns="18288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Structures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1.xml" /><Relationship Id="rId17" Type="http://schemas.openxmlformats.org/officeDocument/2006/relationships/ctrlProp" Target="../ctrlProps/ctrlProp6.xml" /><Relationship Id="rId22" Type="http://schemas.openxmlformats.org/officeDocument/2006/relationships/ctrlProp" Target="../ctrlProps/ctrlProp11.xml" /><Relationship Id="rId13" Type="http://schemas.openxmlformats.org/officeDocument/2006/relationships/ctrlProp" Target="../ctrlProps/ctrlProp2.xml" /><Relationship Id="rId21" Type="http://schemas.openxmlformats.org/officeDocument/2006/relationships/ctrlProp" Target="../ctrlProps/ctrlProp10.xml" /><Relationship Id="rId24" Type="http://schemas.openxmlformats.org/officeDocument/2006/relationships/ctrlProp" Target="../ctrlProps/ctrlProp13.xml" /><Relationship Id="rId16" Type="http://schemas.openxmlformats.org/officeDocument/2006/relationships/ctrlProp" Target="../ctrlProps/ctrlProp5.xml" /><Relationship Id="rId14" Type="http://schemas.openxmlformats.org/officeDocument/2006/relationships/ctrlProp" Target="../ctrlProps/ctrlProp3.xml" /><Relationship Id="rId23" Type="http://schemas.openxmlformats.org/officeDocument/2006/relationships/ctrlProp" Target="../ctrlProps/ctrlProp12.xml" /><Relationship Id="rId18" Type="http://schemas.openxmlformats.org/officeDocument/2006/relationships/ctrlProp" Target="../ctrlProps/ctrlProp7.xml" /><Relationship Id="rId19" Type="http://schemas.openxmlformats.org/officeDocument/2006/relationships/ctrlProp" Target="../ctrlProps/ctrlProp8.xml" /><Relationship Id="rId20" Type="http://schemas.openxmlformats.org/officeDocument/2006/relationships/ctrlProp" Target="../ctrlProps/ctrlProp9.xml" /><Relationship Id="rId15" Type="http://schemas.openxmlformats.org/officeDocument/2006/relationships/ctrlProp" Target="../ctrlProps/ctrlProp4.xml" /><Relationship Id="rId10" Type="http://schemas.openxmlformats.org/officeDocument/2006/relationships/control" Target="../activeX/activeX3.xml" /><Relationship Id="rId8" Type="http://schemas.openxmlformats.org/officeDocument/2006/relationships/control" Target="../activeX/activeX2.xml" /><Relationship Id="rId11" Type="http://schemas.openxmlformats.org/officeDocument/2006/relationships/control" Target="../activeX/activeX4.xml" /><Relationship Id="rId6" Type="http://schemas.openxmlformats.org/officeDocument/2006/relationships/control" Target="../activeX/activeX1.xml" /><Relationship Id="rId9" Type="http://schemas.openxmlformats.org/officeDocument/2006/relationships/image" Target="../media/image2.emf" /><Relationship Id="rId7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" Type="http://schemas.openxmlformats.org/officeDocument/2006/relationships/control" Target="../activeX/activeX4.xml" /><Relationship Id="rId5" Type="http://schemas.openxmlformats.org/officeDocument/2006/relationships/hyperlink" Target="http://www.andypope.info/charts/3drotate.htm" TargetMode="External" /><Relationship Id="rId25" Type="http://schemas.openxmlformats.org/officeDocument/2006/relationships/hyperlink" Target="http://newtonexcelbach.wordpress.com/2011/05/30/dynamically-defined-dancing-pendulums/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557"/>
  <sheetViews>
    <sheetView tabSelected="1" zoomScale="115" zoomScaleNormal="115" workbookViewId="0" topLeftCell="A1">
      <selection activeCell="U26" sqref="U26"/>
    </sheetView>
  </sheetViews>
  <sheetFormatPr defaultColWidth="9.33203125" defaultRowHeight="11.25"/>
  <cols>
    <col min="1" max="1" width="10.33203125" style="0" customWidth="1"/>
    <col min="2" max="2" width="9" style="0" customWidth="1"/>
    <col min="3" max="3" width="13.5" style="0" customWidth="1"/>
    <col min="4" max="4" width="9.33203125" style="0" customWidth="1"/>
    <col min="13" max="13" width="12.5" style="0" customWidth="1"/>
    <col min="16" max="16" width="9.33203125" style="0" customWidth="1"/>
    <col min="22" max="22" width="46.5" style="0" customWidth="1"/>
    <col min="27" max="27" width="12.83203125" style="0" bestFit="1" customWidth="1"/>
    <col min="43" max="43" width="165.66015625" style="0" customWidth="1"/>
  </cols>
  <sheetData>
    <row r="1" spans="1:49" ht="11.25" customHeight="1" thickBot="1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" thickTop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3.25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1"/>
      <c r="U3" s="1"/>
      <c r="V3" s="1"/>
      <c r="W3" s="1"/>
      <c r="X3" s="1"/>
      <c r="Y3" s="1"/>
      <c r="Z3" s="1"/>
      <c r="AA3" s="48" t="s">
        <v>16</v>
      </c>
      <c r="AB3" s="53">
        <v>0.02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7" customFormat="1" ht="12.75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38"/>
      <c r="S4" s="40"/>
      <c r="T4" s="15"/>
      <c r="U4" s="15"/>
      <c r="V4" s="15"/>
      <c r="W4" s="16"/>
      <c r="X4" s="16"/>
      <c r="Y4" s="16"/>
      <c r="Z4" s="16"/>
      <c r="AA4" s="77" t="s">
        <v>17</v>
      </c>
      <c r="AB4" s="54">
        <v>15</v>
      </c>
      <c r="AC4" s="16"/>
      <c r="AD4" s="16"/>
      <c r="AE4" s="16"/>
      <c r="AF4" s="16"/>
      <c r="AG4" s="1"/>
      <c r="AH4" s="1"/>
      <c r="AI4" s="1"/>
      <c r="AJ4" s="1"/>
      <c r="AK4" s="1"/>
      <c r="AL4" s="1"/>
      <c r="AM4" s="1"/>
      <c r="AN4" s="1"/>
      <c r="AO4" s="16"/>
      <c r="AP4" s="16"/>
      <c r="AQ4" s="16"/>
      <c r="AR4" s="16"/>
      <c r="AS4" s="16"/>
      <c r="AT4" s="16"/>
      <c r="AU4" s="16"/>
      <c r="AV4" s="16"/>
      <c r="AW4" s="16"/>
    </row>
    <row r="5" spans="1:49" ht="21">
      <c r="A5" s="41"/>
      <c r="B5" s="37"/>
      <c r="C5" s="38"/>
      <c r="D5" s="38"/>
      <c r="E5" s="34"/>
      <c r="F5" s="38"/>
      <c r="G5" s="42" t="s">
        <v>6</v>
      </c>
      <c r="H5" s="18">
        <v>0.02</v>
      </c>
      <c r="I5" s="43" t="s">
        <v>8</v>
      </c>
      <c r="J5" s="38"/>
      <c r="K5" s="38"/>
      <c r="L5" s="34"/>
      <c r="M5" s="34"/>
      <c r="N5" s="38"/>
      <c r="O5" s="42" t="s">
        <v>12</v>
      </c>
      <c r="P5" s="57" t="s">
        <v>13</v>
      </c>
      <c r="Q5" s="34"/>
      <c r="R5" s="34"/>
      <c r="S5" s="35"/>
      <c r="T5" s="1"/>
      <c r="U5" s="1"/>
      <c r="V5" s="1"/>
      <c r="W5" s="1"/>
      <c r="X5" s="1"/>
      <c r="Y5" s="1"/>
      <c r="Z5" s="1"/>
      <c r="AA5" s="48" t="s">
        <v>1</v>
      </c>
      <c r="AB5" s="54">
        <v>981.42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1">
      <c r="A6" s="41"/>
      <c r="B6" s="37"/>
      <c r="C6" s="38"/>
      <c r="D6" s="38"/>
      <c r="E6" s="34"/>
      <c r="F6" s="38"/>
      <c r="G6" s="42" t="s">
        <v>3</v>
      </c>
      <c r="H6" s="19">
        <v>25</v>
      </c>
      <c r="I6" s="43" t="s">
        <v>2</v>
      </c>
      <c r="J6" s="38"/>
      <c r="K6" s="38"/>
      <c r="L6" s="34"/>
      <c r="M6" s="34"/>
      <c r="N6" s="38"/>
      <c r="O6" s="42" t="s">
        <v>7</v>
      </c>
      <c r="P6" s="44" t="s">
        <v>11</v>
      </c>
      <c r="Q6" s="34"/>
      <c r="R6" s="34"/>
      <c r="S6" s="35"/>
      <c r="T6" s="1"/>
      <c r="U6" s="1"/>
      <c r="V6" s="1"/>
      <c r="W6" s="1"/>
      <c r="X6" s="1"/>
      <c r="Y6" s="1"/>
      <c r="Z6" s="1"/>
      <c r="AA6" s="48" t="s">
        <v>33</v>
      </c>
      <c r="AB6" s="54" t="b">
        <v>0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23.25">
      <c r="A7" s="41"/>
      <c r="B7" s="37"/>
      <c r="C7" s="38"/>
      <c r="D7" s="38"/>
      <c r="E7" s="34"/>
      <c r="F7" s="38"/>
      <c r="G7" s="42" t="s">
        <v>1</v>
      </c>
      <c r="H7" s="19">
        <f>+AB5</f>
        <v>981.42</v>
      </c>
      <c r="I7" s="43" t="s">
        <v>24</v>
      </c>
      <c r="J7" s="38"/>
      <c r="K7" s="38"/>
      <c r="L7" s="34"/>
      <c r="M7" s="34"/>
      <c r="N7" s="38"/>
      <c r="O7" s="42" t="s">
        <v>22</v>
      </c>
      <c r="P7" s="44" t="s">
        <v>23</v>
      </c>
      <c r="Q7" s="34"/>
      <c r="R7" s="34"/>
      <c r="S7" s="35"/>
      <c r="T7" s="1"/>
      <c r="U7" s="1"/>
      <c r="V7" s="1"/>
      <c r="W7" s="1"/>
      <c r="X7" s="1"/>
      <c r="Y7" s="1"/>
      <c r="Z7" s="1"/>
      <c r="AA7" s="48" t="s">
        <v>18</v>
      </c>
      <c r="AB7" s="54" t="b"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1">
      <c r="A8" s="41"/>
      <c r="B8" s="37"/>
      <c r="C8" s="38"/>
      <c r="D8" s="38"/>
      <c r="E8" s="34"/>
      <c r="F8" s="38"/>
      <c r="G8" s="42" t="s">
        <v>14</v>
      </c>
      <c r="H8" s="20">
        <v>10</v>
      </c>
      <c r="I8" s="43" t="s">
        <v>15</v>
      </c>
      <c r="J8" s="38"/>
      <c r="K8" s="38"/>
      <c r="L8" s="34"/>
      <c r="M8" s="34"/>
      <c r="N8" s="34"/>
      <c r="O8" s="34"/>
      <c r="P8" s="34"/>
      <c r="Q8" s="34"/>
      <c r="R8" s="34"/>
      <c r="S8" s="35"/>
      <c r="T8" s="1"/>
      <c r="U8" s="1"/>
      <c r="V8" s="1"/>
      <c r="W8" s="1"/>
      <c r="X8" s="1"/>
      <c r="Y8" s="1"/>
      <c r="Z8" s="1"/>
      <c r="AA8" s="48" t="s">
        <v>9</v>
      </c>
      <c r="AB8" s="54">
        <v>1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3.25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1"/>
      <c r="U9" s="1"/>
      <c r="V9" s="1"/>
      <c r="W9" s="1"/>
      <c r="X9" s="1"/>
      <c r="Y9" s="1"/>
      <c r="Z9" s="1"/>
      <c r="AA9" s="48" t="s">
        <v>10</v>
      </c>
      <c r="AB9" s="54">
        <v>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1.25">
      <c r="A10" s="4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1"/>
      <c r="U10" s="1"/>
      <c r="V10" s="1"/>
      <c r="W10" s="1"/>
      <c r="X10" s="1"/>
      <c r="Y10" s="1"/>
      <c r="Z10" s="1"/>
      <c r="AA10" s="78" t="s">
        <v>31</v>
      </c>
      <c r="AB10" s="54" t="b">
        <v>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7.75" customHeight="1">
      <c r="A11" s="4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5" t="s">
        <v>19</v>
      </c>
      <c r="N11" s="21">
        <v>0</v>
      </c>
      <c r="O11" s="34"/>
      <c r="P11" s="34"/>
      <c r="Q11" s="34"/>
      <c r="R11" s="34"/>
      <c r="S11" s="35"/>
      <c r="T11" s="1"/>
      <c r="U11" s="1"/>
      <c r="V11" s="1"/>
      <c r="W11" s="1"/>
      <c r="X11" s="1"/>
      <c r="Y11" s="1"/>
      <c r="Z11" s="1"/>
      <c r="AA11" s="78" t="s">
        <v>32</v>
      </c>
      <c r="AB11" s="55" t="b">
        <v>1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7.75" customHeight="1">
      <c r="A12" s="4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45" t="s">
        <v>20</v>
      </c>
      <c r="N12" s="22">
        <v>0</v>
      </c>
      <c r="O12" s="34"/>
      <c r="P12" s="34"/>
      <c r="Q12" s="34"/>
      <c r="R12" s="34"/>
      <c r="S12" s="35"/>
      <c r="T12" s="1"/>
      <c r="U12" s="1"/>
      <c r="V12" s="1"/>
      <c r="W12" s="1"/>
      <c r="X12" s="1"/>
      <c r="Y12" s="1"/>
      <c r="Z12" s="1"/>
      <c r="AA12" s="5" t="s">
        <v>0</v>
      </c>
      <c r="AB12" s="6" t="s">
        <v>4</v>
      </c>
      <c r="AC12" s="5" t="s">
        <v>5</v>
      </c>
      <c r="AD12" s="1"/>
      <c r="AE12" s="1"/>
      <c r="AF12" s="14"/>
      <c r="AG12" s="13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7.75" customHeight="1">
      <c r="A13" s="4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21</v>
      </c>
      <c r="N13" s="23">
        <v>0</v>
      </c>
      <c r="O13" s="34"/>
      <c r="P13" s="34"/>
      <c r="Q13" s="34"/>
      <c r="R13" s="34"/>
      <c r="S13" s="35"/>
      <c r="T13" s="1"/>
      <c r="U13" s="1"/>
      <c r="V13" s="1"/>
      <c r="W13" s="1"/>
      <c r="X13" s="1"/>
      <c r="Y13" s="1"/>
      <c r="Z13" s="1"/>
      <c r="AA13" s="3">
        <v>1</v>
      </c>
      <c r="AB13" s="4">
        <v>60</v>
      </c>
      <c r="AC13" s="10">
        <v>31</v>
      </c>
      <c r="AD13" s="1"/>
      <c r="AE13" s="1"/>
      <c r="AF13" s="14"/>
      <c r="AG13" s="1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1.25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1"/>
      <c r="U14" s="1"/>
      <c r="V14" s="1"/>
      <c r="W14" s="1"/>
      <c r="X14" s="1"/>
      <c r="Y14" s="1"/>
      <c r="Z14" s="1"/>
      <c r="AA14" s="3">
        <v>2</v>
      </c>
      <c r="AB14" s="4">
        <f aca="true" t="shared" si="0" ref="AB14:AB28">$AB$13*($AC$13/AC14)^2</f>
        <v>52.9476584022039</v>
      </c>
      <c r="AC14" s="11">
        <v>33</v>
      </c>
      <c r="AD14" s="1"/>
      <c r="AE14" s="1"/>
      <c r="AF14" s="2"/>
      <c r="AG14" s="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1.25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1"/>
      <c r="U15" s="1"/>
      <c r="V15" s="1"/>
      <c r="W15" s="1"/>
      <c r="X15" s="1"/>
      <c r="Y15" s="1"/>
      <c r="Z15" s="1"/>
      <c r="AA15" s="3">
        <v>3</v>
      </c>
      <c r="AB15" s="4">
        <f t="shared" si="0"/>
        <v>47.069387755102</v>
      </c>
      <c r="AC15" s="3">
        <f aca="true" t="shared" si="1" ref="AC15:AC28">+AC14+($AC$14-$AC$13)</f>
        <v>35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">
      <c r="A16" s="4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5" t="s">
        <v>1</v>
      </c>
      <c r="N16" s="34"/>
      <c r="O16" s="34"/>
      <c r="P16" s="34"/>
      <c r="Q16" s="34"/>
      <c r="R16" s="34"/>
      <c r="S16" s="35"/>
      <c r="T16" s="1"/>
      <c r="U16" s="1"/>
      <c r="V16" s="1"/>
      <c r="W16" s="1"/>
      <c r="X16" s="1"/>
      <c r="Y16" s="1"/>
      <c r="Z16" s="1"/>
      <c r="AA16" s="3">
        <v>4</v>
      </c>
      <c r="AB16" s="4">
        <f t="shared" si="0"/>
        <v>42.118334550767</v>
      </c>
      <c r="AC16" s="3">
        <f t="shared" si="1"/>
        <v>37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4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1"/>
      <c r="U17" s="1"/>
      <c r="V17" s="1"/>
      <c r="W17" s="1"/>
      <c r="X17" s="1"/>
      <c r="Y17" s="1"/>
      <c r="Z17" s="1"/>
      <c r="AA17" s="3">
        <v>5</v>
      </c>
      <c r="AB17" s="4">
        <f t="shared" si="0"/>
        <v>37.9092702169625</v>
      </c>
      <c r="AC17" s="3">
        <f t="shared" si="1"/>
        <v>39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1.25">
      <c r="A18" s="4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1"/>
      <c r="U18" s="1"/>
      <c r="V18" s="1"/>
      <c r="W18" s="1"/>
      <c r="X18" s="1"/>
      <c r="Y18" s="1"/>
      <c r="Z18" s="1"/>
      <c r="AA18" s="3">
        <v>6</v>
      </c>
      <c r="AB18" s="4">
        <f t="shared" si="0"/>
        <v>34.301011302796</v>
      </c>
      <c r="AC18" s="3">
        <f t="shared" si="1"/>
        <v>41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1.25">
      <c r="A19" s="4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1"/>
      <c r="U19" s="1"/>
      <c r="V19" s="1"/>
      <c r="W19" s="1"/>
      <c r="X19" s="1"/>
      <c r="Y19" s="1"/>
      <c r="Z19" s="1"/>
      <c r="AA19" s="3">
        <v>7</v>
      </c>
      <c r="AB19" s="4">
        <f t="shared" si="0"/>
        <v>31.18442401298</v>
      </c>
      <c r="AC19" s="3">
        <f t="shared" si="1"/>
        <v>43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1.25">
      <c r="A20" s="4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1"/>
      <c r="U20" s="1"/>
      <c r="V20" s="1"/>
      <c r="W20" s="1"/>
      <c r="X20" s="1"/>
      <c r="Y20" s="1"/>
      <c r="Z20" s="1"/>
      <c r="AA20" s="3">
        <v>8</v>
      </c>
      <c r="AB20" s="4">
        <f t="shared" si="0"/>
        <v>28.4740740740741</v>
      </c>
      <c r="AC20" s="3">
        <f t="shared" si="1"/>
        <v>45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1.25">
      <c r="A21" s="4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1"/>
      <c r="U21" s="1"/>
      <c r="V21" s="1"/>
      <c r="W21" s="1"/>
      <c r="X21" s="1"/>
      <c r="Y21" s="1"/>
      <c r="Z21" s="1"/>
      <c r="AA21" s="3">
        <v>9</v>
      </c>
      <c r="AB21" s="4">
        <f t="shared" si="0"/>
        <v>26.1023087369851</v>
      </c>
      <c r="AC21" s="3">
        <f t="shared" si="1"/>
        <v>47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1.25">
      <c r="A22" s="4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1"/>
      <c r="U22" s="1"/>
      <c r="V22" s="1"/>
      <c r="W22" s="1"/>
      <c r="X22" s="1"/>
      <c r="Y22" s="1"/>
      <c r="Z22" s="1"/>
      <c r="AA22" s="25">
        <v>10</v>
      </c>
      <c r="AB22" s="26">
        <f t="shared" si="0"/>
        <v>24.0149937526031</v>
      </c>
      <c r="AC22" s="25">
        <f t="shared" si="1"/>
        <v>49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1.25">
      <c r="A23" s="4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1"/>
      <c r="U23" s="1"/>
      <c r="V23" s="1"/>
      <c r="W23" s="1"/>
      <c r="X23" s="1"/>
      <c r="Y23" s="1"/>
      <c r="Z23" s="1"/>
      <c r="AA23" s="3">
        <v>11</v>
      </c>
      <c r="AB23" s="4">
        <f t="shared" si="0"/>
        <v>22.1683967704729</v>
      </c>
      <c r="AC23" s="3">
        <f t="shared" si="1"/>
        <v>51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1.25">
      <c r="A24" s="4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1"/>
      <c r="U24" s="1"/>
      <c r="V24" s="1"/>
      <c r="W24" s="1"/>
      <c r="X24" s="1"/>
      <c r="Y24" s="1"/>
      <c r="Z24" s="1"/>
      <c r="AA24" s="3">
        <v>12</v>
      </c>
      <c r="AB24" s="4">
        <f t="shared" si="0"/>
        <v>20.5268778924884</v>
      </c>
      <c r="AC24" s="3">
        <f t="shared" si="1"/>
        <v>53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1.25">
      <c r="A25" s="4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1"/>
      <c r="U25" s="1"/>
      <c r="V25" s="1"/>
      <c r="W25" s="1"/>
      <c r="X25" s="1"/>
      <c r="Y25" s="1"/>
      <c r="Z25" s="1"/>
      <c r="AA25" s="3">
        <v>13</v>
      </c>
      <c r="AB25" s="4">
        <f t="shared" si="0"/>
        <v>19.0611570247934</v>
      </c>
      <c r="AC25" s="3">
        <f t="shared" si="1"/>
        <v>55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1.25">
      <c r="A26" s="4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1"/>
      <c r="U26" s="1"/>
      <c r="V26" s="1"/>
      <c r="W26" s="1"/>
      <c r="X26" s="1"/>
      <c r="Y26" s="1"/>
      <c r="Z26" s="1"/>
      <c r="AA26" s="3">
        <v>14</v>
      </c>
      <c r="AB26" s="4">
        <f t="shared" si="0"/>
        <v>17.746999076639</v>
      </c>
      <c r="AC26" s="3">
        <f t="shared" si="1"/>
        <v>57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1.25">
      <c r="A27" s="4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1"/>
      <c r="U27" s="1"/>
      <c r="V27" s="1"/>
      <c r="W27" s="1"/>
      <c r="X27" s="1"/>
      <c r="Y27" s="1"/>
      <c r="Z27" s="1"/>
      <c r="AA27" s="3">
        <v>15</v>
      </c>
      <c r="AB27" s="4">
        <f t="shared" si="0"/>
        <v>16.5642056880207</v>
      </c>
      <c r="AC27" s="3">
        <f t="shared" si="1"/>
        <v>59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s="27" customFormat="1" ht="14.2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7"/>
      <c r="S28" s="49"/>
      <c r="T28" s="24"/>
      <c r="U28" s="24"/>
      <c r="V28" s="24"/>
      <c r="W28" s="24"/>
      <c r="X28" s="24"/>
      <c r="Y28" s="24"/>
      <c r="Z28" s="24"/>
      <c r="AA28" s="3">
        <v>16</v>
      </c>
      <c r="AB28" s="4">
        <f t="shared" si="0"/>
        <v>15.495834453104</v>
      </c>
      <c r="AC28" s="3">
        <f t="shared" si="1"/>
        <v>61</v>
      </c>
      <c r="AD28" s="1"/>
      <c r="AE28" s="24"/>
      <c r="AF28" s="24"/>
      <c r="AG28" s="24"/>
      <c r="AH28" s="24"/>
      <c r="AI28" s="24"/>
      <c r="AJ28" s="24"/>
      <c r="AK28" s="24"/>
      <c r="AL28" s="1"/>
      <c r="AM28" s="1"/>
      <c r="AN28" s="1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1.25">
      <c r="A29" s="4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1"/>
      <c r="U29" s="1"/>
      <c r="V29" s="1"/>
      <c r="W29" s="1"/>
      <c r="X29" s="1"/>
      <c r="Y29" s="1"/>
      <c r="Z29" s="1"/>
      <c r="AA29" s="24"/>
      <c r="AB29" s="24"/>
      <c r="AC29" s="24"/>
      <c r="AD29" s="2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1.25">
      <c r="A30" s="4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1"/>
      <c r="U30" s="1"/>
      <c r="V30" s="1"/>
      <c r="W30" s="1"/>
      <c r="X30" s="1"/>
      <c r="Y30" s="1"/>
      <c r="Z30" s="1"/>
      <c r="AA30" s="2" t="s">
        <v>30</v>
      </c>
      <c r="AB30" s="58">
        <v>50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1.25">
      <c r="A31" s="4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1.25">
      <c r="A32" s="4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1"/>
      <c r="U32" s="1"/>
      <c r="V32" s="1"/>
      <c r="W32" s="1"/>
      <c r="X32" s="1"/>
      <c r="Y32" s="1"/>
      <c r="Z32" s="1"/>
      <c r="AA32" s="2" t="s">
        <v>25</v>
      </c>
      <c r="AB32" s="59" t="s">
        <v>26</v>
      </c>
      <c r="AC32" s="59" t="s">
        <v>27</v>
      </c>
      <c r="AD32" s="59" t="s">
        <v>28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1.25">
      <c r="A33" s="4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1"/>
      <c r="U33" s="1"/>
      <c r="V33" s="1"/>
      <c r="W33" s="1"/>
      <c r="X33" s="1"/>
      <c r="Y33" s="1"/>
      <c r="Z33" s="1"/>
      <c r="AA33" s="1"/>
      <c r="AB33" s="68">
        <f>-Grid</f>
        <v>-50</v>
      </c>
      <c r="AC33" s="69">
        <v>0</v>
      </c>
      <c r="AD33" s="70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1.25">
      <c r="A34" s="4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1"/>
      <c r="U34" s="1"/>
      <c r="V34" s="1"/>
      <c r="W34" s="1"/>
      <c r="X34" s="1"/>
      <c r="Y34" s="1"/>
      <c r="Z34" s="1"/>
      <c r="AA34" s="1"/>
      <c r="AB34" s="71">
        <f>+Grid</f>
        <v>50</v>
      </c>
      <c r="AC34" s="72">
        <v>0</v>
      </c>
      <c r="AD34" s="73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1.25">
      <c r="A35" s="4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1"/>
      <c r="U35" s="1"/>
      <c r="V35" s="1"/>
      <c r="W35" s="1"/>
      <c r="X35" s="1"/>
      <c r="Y35" s="1"/>
      <c r="Z35" s="1"/>
      <c r="AA35" s="1"/>
      <c r="AB35" s="71"/>
      <c r="AC35" s="72"/>
      <c r="AD35" s="7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1.25">
      <c r="A36" s="4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1"/>
      <c r="U36" s="1"/>
      <c r="V36" s="1"/>
      <c r="W36" s="1"/>
      <c r="X36" s="1"/>
      <c r="Y36" s="1"/>
      <c r="Z36" s="1"/>
      <c r="AA36" s="1"/>
      <c r="AB36" s="71">
        <v>0</v>
      </c>
      <c r="AC36" s="72">
        <f>-Grid</f>
        <v>-50</v>
      </c>
      <c r="AD36" s="73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1.25">
      <c r="A37" s="4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1"/>
      <c r="U37" s="1"/>
      <c r="V37" s="1"/>
      <c r="W37" s="1"/>
      <c r="X37" s="1"/>
      <c r="Y37" s="1"/>
      <c r="Z37" s="1"/>
      <c r="AA37" s="1"/>
      <c r="AB37" s="71">
        <v>0</v>
      </c>
      <c r="AC37" s="72">
        <f>+Grid</f>
        <v>50</v>
      </c>
      <c r="AD37" s="73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1.25">
      <c r="A38" s="4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1"/>
      <c r="U38" s="1"/>
      <c r="V38" s="1"/>
      <c r="W38" s="1"/>
      <c r="X38" s="1"/>
      <c r="Y38" s="1"/>
      <c r="Z38" s="1"/>
      <c r="AA38" s="1"/>
      <c r="AB38" s="71"/>
      <c r="AC38" s="72"/>
      <c r="AD38" s="73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1.25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1"/>
      <c r="U39" s="1"/>
      <c r="V39" s="1"/>
      <c r="W39" s="1"/>
      <c r="X39" s="1"/>
      <c r="Y39" s="1"/>
      <c r="Z39" s="1"/>
      <c r="AA39" s="1"/>
      <c r="AB39" s="71">
        <v>0</v>
      </c>
      <c r="AC39" s="72">
        <v>0</v>
      </c>
      <c r="AD39" s="73">
        <f>-Grid</f>
        <v>-50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1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1"/>
      <c r="U40" s="1"/>
      <c r="V40" s="1"/>
      <c r="W40" s="1"/>
      <c r="X40" s="1"/>
      <c r="Y40" s="1"/>
      <c r="Z40" s="1"/>
      <c r="AA40" s="1"/>
      <c r="AB40" s="74">
        <v>0</v>
      </c>
      <c r="AC40" s="75">
        <v>0</v>
      </c>
      <c r="AD40" s="76">
        <f>+Grid</f>
        <v>50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1.2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" thickBo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1"/>
      <c r="U42" s="1"/>
      <c r="V42" s="1"/>
      <c r="W42" s="1"/>
      <c r="X42" s="1"/>
      <c r="Y42" s="1"/>
      <c r="Z42" s="1"/>
      <c r="AA42" s="1"/>
      <c r="AB42" s="60">
        <f aca="true" t="shared" si="2" ref="AB42:AB49">(AB33*RM_X1)+(AC33*RM_Y1)+(AD33*RM_Z1)</f>
        <v>-50</v>
      </c>
      <c r="AC42" s="61">
        <f aca="true" t="shared" si="3" ref="AC42:AC49">(AB33*RM_X2)+(AC33*RM_Y2)+(AD33*RM_Z2)</f>
        <v>0</v>
      </c>
      <c r="AD42" s="3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62">
        <f t="shared" si="2"/>
        <v>50</v>
      </c>
      <c r="AC43" s="63">
        <f t="shared" si="3"/>
        <v>0</v>
      </c>
      <c r="AD43" s="3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62">
        <f t="shared" si="2"/>
        <v>0</v>
      </c>
      <c r="AC44" s="63">
        <f t="shared" si="3"/>
        <v>0</v>
      </c>
      <c r="AD44" s="3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62">
        <f t="shared" si="2"/>
        <v>0</v>
      </c>
      <c r="AC45" s="63">
        <f t="shared" si="3"/>
        <v>-50</v>
      </c>
      <c r="AD45" s="3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2">
        <f t="shared" si="2"/>
        <v>0</v>
      </c>
      <c r="AC46" s="63">
        <f t="shared" si="3"/>
        <v>50</v>
      </c>
      <c r="AD46" s="3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2">
        <f t="shared" si="2"/>
        <v>0</v>
      </c>
      <c r="AC47" s="63">
        <f t="shared" si="3"/>
        <v>0</v>
      </c>
      <c r="AD47" s="3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62">
        <f t="shared" si="2"/>
        <v>0</v>
      </c>
      <c r="AC48" s="63">
        <f t="shared" si="3"/>
        <v>0</v>
      </c>
      <c r="AD48" s="3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64">
        <f t="shared" si="2"/>
        <v>0</v>
      </c>
      <c r="AC49" s="66">
        <f t="shared" si="3"/>
        <v>0</v>
      </c>
      <c r="AD49" s="34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7" t="s">
        <v>29</v>
      </c>
      <c r="AB51" s="56" t="s">
        <v>26</v>
      </c>
      <c r="AC51" s="56" t="s">
        <v>27</v>
      </c>
      <c r="AD51" s="56" t="s">
        <v>28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4"/>
      <c r="AB52" s="68">
        <v>0</v>
      </c>
      <c r="AC52" s="69">
        <v>0</v>
      </c>
      <c r="AD52" s="70">
        <v>-90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4"/>
      <c r="AB53" s="71">
        <v>-40</v>
      </c>
      <c r="AC53" s="72">
        <v>-80</v>
      </c>
      <c r="AD53" s="73">
        <f>+AD52</f>
        <v>-90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4"/>
      <c r="AB54" s="71">
        <v>40</v>
      </c>
      <c r="AC54" s="72">
        <v>-80</v>
      </c>
      <c r="AD54" s="73">
        <f>+AD53</f>
        <v>-90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4"/>
      <c r="AB55" s="71">
        <v>0</v>
      </c>
      <c r="AC55" s="72">
        <v>0</v>
      </c>
      <c r="AD55" s="73">
        <f>+AD54</f>
        <v>-90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4"/>
      <c r="AB56" s="71"/>
      <c r="AC56" s="72"/>
      <c r="AD56" s="7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4"/>
      <c r="AB57" s="71">
        <v>0</v>
      </c>
      <c r="AC57" s="72">
        <v>0</v>
      </c>
      <c r="AD57" s="73">
        <v>80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4"/>
      <c r="AB58" s="71">
        <v>-40</v>
      </c>
      <c r="AC58" s="72">
        <v>-80</v>
      </c>
      <c r="AD58" s="73">
        <f>+AD57</f>
        <v>80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4"/>
      <c r="AB59" s="71">
        <v>40</v>
      </c>
      <c r="AC59" s="72">
        <v>-80</v>
      </c>
      <c r="AD59" s="73">
        <f>+AD58</f>
        <v>80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4"/>
      <c r="AB60" s="71">
        <v>0</v>
      </c>
      <c r="AC60" s="72">
        <v>0</v>
      </c>
      <c r="AD60" s="73">
        <f>+AD59</f>
        <v>80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4"/>
      <c r="AB61" s="71"/>
      <c r="AC61" s="72"/>
      <c r="AD61" s="7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71">
        <v>0</v>
      </c>
      <c r="AC62" s="72">
        <v>0</v>
      </c>
      <c r="AD62" s="73">
        <v>-90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71">
        <v>0</v>
      </c>
      <c r="AC63" s="72">
        <v>0</v>
      </c>
      <c r="AD63" s="73">
        <v>80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71">
        <v>-40</v>
      </c>
      <c r="AC64" s="72">
        <v>-80</v>
      </c>
      <c r="AD64" s="73">
        <v>80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71">
        <v>-40</v>
      </c>
      <c r="AC65" s="72">
        <v>-80</v>
      </c>
      <c r="AD65" s="73">
        <v>-90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71">
        <v>40</v>
      </c>
      <c r="AC66" s="72">
        <v>-80</v>
      </c>
      <c r="AD66" s="73">
        <f>+AD65</f>
        <v>-90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71">
        <v>40</v>
      </c>
      <c r="AC67" s="72">
        <v>-80</v>
      </c>
      <c r="AD67" s="73">
        <v>80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62"/>
      <c r="AC68" s="34"/>
      <c r="AD68" s="6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62"/>
      <c r="AC69" s="34"/>
      <c r="AD69" s="6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64"/>
      <c r="AC70" s="65"/>
      <c r="AD70" s="6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60">
        <f aca="true" t="shared" si="4" ref="AB72:AB90">(AB52*RM_X1)+(AC52*RM_Y1)+(AD52*RM_Z1)</f>
        <v>0</v>
      </c>
      <c r="AC72" s="61">
        <f aca="true" t="shared" si="5" ref="AC72:AC90">(AB52*RM_X2)+(AC52*RM_Y2)+(AD52*RM_Z2)</f>
        <v>0</v>
      </c>
      <c r="AD72" s="34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62">
        <f t="shared" si="4"/>
        <v>-40</v>
      </c>
      <c r="AC73" s="63">
        <f t="shared" si="5"/>
        <v>-80</v>
      </c>
      <c r="AD73" s="34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62">
        <f t="shared" si="4"/>
        <v>40</v>
      </c>
      <c r="AC74" s="63">
        <f t="shared" si="5"/>
        <v>-80</v>
      </c>
      <c r="AD74" s="34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62">
        <f t="shared" si="4"/>
        <v>0</v>
      </c>
      <c r="AC75" s="63">
        <f t="shared" si="5"/>
        <v>0</v>
      </c>
      <c r="AD75" s="34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62">
        <f t="shared" si="4"/>
        <v>0</v>
      </c>
      <c r="AC76" s="63">
        <f t="shared" si="5"/>
        <v>0</v>
      </c>
      <c r="AD76" s="34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62">
        <f t="shared" si="4"/>
        <v>0</v>
      </c>
      <c r="AC77" s="63">
        <f t="shared" si="5"/>
        <v>0</v>
      </c>
      <c r="AD77" s="34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62">
        <f t="shared" si="4"/>
        <v>-40</v>
      </c>
      <c r="AC78" s="63">
        <f t="shared" si="5"/>
        <v>-80</v>
      </c>
      <c r="AD78" s="34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62">
        <f t="shared" si="4"/>
        <v>40</v>
      </c>
      <c r="AC79" s="63">
        <f t="shared" si="5"/>
        <v>-80</v>
      </c>
      <c r="AD79" s="34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62">
        <f t="shared" si="4"/>
        <v>0</v>
      </c>
      <c r="AC80" s="63">
        <f t="shared" si="5"/>
        <v>0</v>
      </c>
      <c r="AD80" s="34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62">
        <f t="shared" si="4"/>
        <v>0</v>
      </c>
      <c r="AC81" s="63">
        <f t="shared" si="5"/>
        <v>0</v>
      </c>
      <c r="AD81" s="34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62">
        <f t="shared" si="4"/>
        <v>0</v>
      </c>
      <c r="AC82" s="63">
        <f t="shared" si="5"/>
        <v>0</v>
      </c>
      <c r="AD82" s="34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62">
        <f t="shared" si="4"/>
        <v>0</v>
      </c>
      <c r="AC83" s="63">
        <f t="shared" si="5"/>
        <v>0</v>
      </c>
      <c r="AD83" s="34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62">
        <f t="shared" si="4"/>
        <v>-40</v>
      </c>
      <c r="AC84" s="63">
        <f t="shared" si="5"/>
        <v>-80</v>
      </c>
      <c r="AD84" s="34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62">
        <f t="shared" si="4"/>
        <v>-40</v>
      </c>
      <c r="AC85" s="63">
        <f t="shared" si="5"/>
        <v>-80</v>
      </c>
      <c r="AD85" s="34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62">
        <f t="shared" si="4"/>
        <v>40</v>
      </c>
      <c r="AC86" s="63">
        <f t="shared" si="5"/>
        <v>-80</v>
      </c>
      <c r="AD86" s="34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62">
        <f t="shared" si="4"/>
        <v>40</v>
      </c>
      <c r="AC87" s="63">
        <f t="shared" si="5"/>
        <v>-80</v>
      </c>
      <c r="AD87" s="34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62">
        <f t="shared" si="4"/>
        <v>0</v>
      </c>
      <c r="AC88" s="63">
        <f t="shared" si="5"/>
        <v>0</v>
      </c>
      <c r="AD88" s="34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62">
        <f t="shared" si="4"/>
        <v>0</v>
      </c>
      <c r="AC89" s="63">
        <f t="shared" si="5"/>
        <v>0</v>
      </c>
      <c r="AD89" s="34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64">
        <f t="shared" si="4"/>
        <v>0</v>
      </c>
      <c r="AC90" s="66">
        <f t="shared" si="5"/>
        <v>0</v>
      </c>
      <c r="AD90" s="34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1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1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1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1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1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1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1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1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1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1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1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1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1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1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1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1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1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1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1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1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1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1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1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1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1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1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1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1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1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1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1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1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1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1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1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1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1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1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1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1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1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1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1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1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1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1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1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1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1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1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1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1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1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1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1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1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1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1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1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1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1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1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1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1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1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1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1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1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1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1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1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1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1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1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1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1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1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1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1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1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1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1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1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1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1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1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1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1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1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1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1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1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1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1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1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1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1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1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1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1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1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1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1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1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1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1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1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1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1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1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1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1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1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1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1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1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1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1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1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1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</sheetData>
  <hyperlinks>
    <hyperlink ref="P7" r:id="rId5" display="http://www.andypope.info/charts/3drotate.htm"/>
    <hyperlink ref="P6" r:id="rId25" display="Newtonexcelbach"/>
  </hyperlinks>
  <printOptions/>
  <pageMargins left="0.7" right="0.7" top="0.75" bottom="0.75" header="0.3" footer="0.3"/>
  <pageSetup horizontalDpi="600" verticalDpi="600" orientation="portrait" paperSize="9" r:id="rId29"/>
  <drawing r:id="rId28"/>
  <legacyDrawing r:id="rId27"/>
  <mc:AlternateContent xmlns:mc="http://schemas.openxmlformats.org/markup-compatibility/2006">
    <mc:Choice Requires="x14">
      <controls>
        <control shapeId="1027" r:id="rId1" name="ScrollBar1"/>
        <control shapeId="1054" r:id="rId2" name="ScrollBar4"/>
        <control shapeId="1055" r:id="rId3" name="ScrollBar2"/>
        <control shapeId="1056" r:id="rId4" name="ScrollBar3"/>
        <control shapeId="1040" r:id="rId12" name="Option Button 16">
          <controlPr defaultSize="0" autoFill="0" autoLine="0" autoPict="0" macro="[0]!SetWires">
            <anchor moveWithCells="1" sizeWithCells="1">
              <from>
                <xdr:col>12</xdr:col>
                <xdr:colOff>85725</xdr:colOff>
                <xdr:row>30</xdr:row>
                <xdr:rowOff>133350</xdr:rowOff>
              </from>
              <to>
                <xdr:col>14</xdr:col>
                <xdr:colOff>104775</xdr:colOff>
                <xdr:row>32</xdr:row>
                <xdr:rowOff>76200</xdr:rowOff>
              </to>
            </anchor>
          </controlPr>
        </control>
        <control shapeId="1041" r:id="rId13" name="Option Button 17">
          <controlPr defaultSize="0" autoFill="0" autoLine="0" autoPict="0" macro="[0]!SetWires">
            <anchor moveWithCells="1" sizeWithCells="1">
              <from>
                <xdr:col>12</xdr:col>
                <xdr:colOff>85725</xdr:colOff>
                <xdr:row>32</xdr:row>
                <xdr:rowOff>47625</xdr:rowOff>
              </from>
              <to>
                <xdr:col>14</xdr:col>
                <xdr:colOff>104775</xdr:colOff>
                <xdr:row>33</xdr:row>
                <xdr:rowOff>142875</xdr:rowOff>
              </to>
            </anchor>
          </controlPr>
        </control>
        <control shapeId="1042" r:id="rId14" name="Option Button 18">
          <controlPr defaultSize="0" autoFill="0" autoLine="0" autoPict="0" macro="[0]!SetWires">
            <anchor moveWithCells="1" sizeWithCells="1">
              <from>
                <xdr:col>12</xdr:col>
                <xdr:colOff>85725</xdr:colOff>
                <xdr:row>33</xdr:row>
                <xdr:rowOff>123825</xdr:rowOff>
              </from>
              <to>
                <xdr:col>14</xdr:col>
                <xdr:colOff>104775</xdr:colOff>
                <xdr:row>35</xdr:row>
                <xdr:rowOff>76200</xdr:rowOff>
              </to>
            </anchor>
          </controlPr>
        </control>
        <control shapeId="1043" r:id="rId15" name="Group Box 19">
          <controlPr defaultSize="0" autoFill="0" autoPict="0">
            <anchor moveWithCells="1" sizeWithCells="1">
              <from>
                <xdr:col>12</xdr:col>
                <xdr:colOff>66675</xdr:colOff>
                <xdr:row>30</xdr:row>
                <xdr:rowOff>38100</xdr:rowOff>
              </from>
              <to>
                <xdr:col>14</xdr:col>
                <xdr:colOff>123825</xdr:colOff>
                <xdr:row>35</xdr:row>
                <xdr:rowOff>104775</xdr:rowOff>
              </to>
            </anchor>
          </controlPr>
        </control>
        <control shapeId="1033" r:id="rId16" name="Group Box 9">
          <controlPr defaultSize="0" autoFill="0" autoPict="0">
            <anchor moveWithCells="1" sizeWithCells="1">
              <from>
                <xdr:col>12</xdr:col>
                <xdr:colOff>66675</xdr:colOff>
                <xdr:row>24</xdr:row>
                <xdr:rowOff>28575</xdr:rowOff>
              </from>
              <to>
                <xdr:col>14</xdr:col>
                <xdr:colOff>133350</xdr:colOff>
                <xdr:row>29</xdr:row>
                <xdr:rowOff>0</xdr:rowOff>
              </to>
            </anchor>
          </controlPr>
        </control>
        <control shapeId="1050" r:id="rId17" name="Option Button 26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24</xdr:row>
                <xdr:rowOff>76200</xdr:rowOff>
              </from>
              <to>
                <xdr:col>14</xdr:col>
                <xdr:colOff>123825</xdr:colOff>
                <xdr:row>25</xdr:row>
                <xdr:rowOff>95250</xdr:rowOff>
              </to>
            </anchor>
          </controlPr>
        </control>
        <control shapeId="1051" r:id="rId18" name="Option Button 27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25</xdr:row>
                <xdr:rowOff>95250</xdr:rowOff>
              </from>
              <to>
                <xdr:col>14</xdr:col>
                <xdr:colOff>123825</xdr:colOff>
                <xdr:row>26</xdr:row>
                <xdr:rowOff>104775</xdr:rowOff>
              </to>
            </anchor>
          </controlPr>
        </control>
        <control shapeId="1052" r:id="rId19" name="Option Button 28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26</xdr:row>
                <xdr:rowOff>114300</xdr:rowOff>
              </from>
              <to>
                <xdr:col>14</xdr:col>
                <xdr:colOff>123825</xdr:colOff>
                <xdr:row>27</xdr:row>
                <xdr:rowOff>133350</xdr:rowOff>
              </to>
            </anchor>
          </controlPr>
        </control>
        <control shapeId="1053" r:id="rId20" name="Option Button 29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27</xdr:row>
                <xdr:rowOff>133350</xdr:rowOff>
              </from>
              <to>
                <xdr:col>14</xdr:col>
                <xdr:colOff>123825</xdr:colOff>
                <xdr:row>28</xdr:row>
                <xdr:rowOff>104775</xdr:rowOff>
              </to>
            </anchor>
          </controlPr>
        </control>
        <control shapeId="1065" r:id="rId21" name="Group Box 41">
          <controlPr defaultSize="0" autoFill="0" autoPict="0">
            <anchor moveWithCells="1" sizeWithCells="1">
              <from>
                <xdr:col>14</xdr:col>
                <xdr:colOff>352425</xdr:colOff>
                <xdr:row>24</xdr:row>
                <xdr:rowOff>28575</xdr:rowOff>
              </from>
              <to>
                <xdr:col>17</xdr:col>
                <xdr:colOff>95250</xdr:colOff>
                <xdr:row>28</xdr:row>
                <xdr:rowOff>123825</xdr:rowOff>
              </to>
            </anchor>
          </controlPr>
        </control>
        <control shapeId="1062" r:id="rId22" name="Check Box 38">
          <controlPr defaultSize="0" autoFill="0" autoLine="0" autoPict="0" macro="[0]!Show_Struct">
            <anchor moveWithCells="1" sizeWithCells="1">
              <from>
                <xdr:col>15</xdr:col>
                <xdr:colOff>9525</xdr:colOff>
                <xdr:row>25</xdr:row>
                <xdr:rowOff>47625</xdr:rowOff>
              </from>
              <to>
                <xdr:col>16</xdr:col>
                <xdr:colOff>304800</xdr:colOff>
                <xdr:row>26</xdr:row>
                <xdr:rowOff>104775</xdr:rowOff>
              </to>
            </anchor>
          </controlPr>
        </control>
        <control shapeId="1063" r:id="rId23" name="Check Box 39">
          <controlPr defaultSize="0" autoFill="0" autoLine="0" autoPict="0" macro="[0]!Show_Struct">
            <anchor moveWithCells="1" sizeWithCells="1">
              <from>
                <xdr:col>15</xdr:col>
                <xdr:colOff>9525</xdr:colOff>
                <xdr:row>27</xdr:row>
                <xdr:rowOff>38100</xdr:rowOff>
              </from>
              <to>
                <xdr:col>16</xdr:col>
                <xdr:colOff>304800</xdr:colOff>
                <xdr:row>28</xdr:row>
                <xdr:rowOff>57150</xdr:rowOff>
              </to>
            </anchor>
          </controlPr>
        </control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Huitson</dc:creator>
  <cp:keywords/>
  <dc:description/>
  <cp:lastModifiedBy>PC_1</cp:lastModifiedBy>
  <cp:lastPrinted>2011-06-02T00:46:54Z</cp:lastPrinted>
  <dcterms:created xsi:type="dcterms:W3CDTF">2011-05-31T00:44:18Z</dcterms:created>
  <dcterms:modified xsi:type="dcterms:W3CDTF">2018-09-22T03:38:24Z</dcterms:modified>
  <cp:category/>
  <cp:version/>
  <cp:contentType/>
  <cp:contentStatus/>
</cp:coreProperties>
</file>